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3"/>
  </bookViews>
  <sheets>
    <sheet name="CAHSS" sheetId="1" r:id="rId1"/>
    <sheet name="CNRS" sheetId="2" r:id="rId2"/>
    <sheet name="CPS" sheetId="3" r:id="rId3"/>
    <sheet name="Aggregate" sheetId="4" r:id="rId4"/>
  </sheets>
  <calcPr calcId="145621"/>
</workbook>
</file>

<file path=xl/calcChain.xml><?xml version="1.0" encoding="utf-8"?>
<calcChain xmlns="http://schemas.openxmlformats.org/spreadsheetml/2006/main">
  <c r="N63" i="4" l="1"/>
  <c r="M63" i="4"/>
  <c r="L63" i="4"/>
  <c r="K63" i="4"/>
  <c r="J63" i="4"/>
  <c r="I63" i="4"/>
  <c r="H63" i="4"/>
  <c r="G63" i="4"/>
  <c r="F63" i="4"/>
  <c r="E63" i="4"/>
  <c r="D63" i="4"/>
  <c r="C63" i="4"/>
  <c r="B63" i="4"/>
  <c r="L62" i="4"/>
  <c r="K62" i="4"/>
  <c r="H62" i="4"/>
  <c r="G62" i="4"/>
  <c r="F62" i="4"/>
  <c r="E62" i="4"/>
  <c r="D62" i="4"/>
  <c r="C62" i="4"/>
  <c r="B62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L59" i="4"/>
  <c r="K59" i="4"/>
  <c r="H59" i="4"/>
  <c r="G59" i="4"/>
  <c r="F59" i="4"/>
  <c r="E59" i="4"/>
  <c r="D59" i="4"/>
  <c r="C59" i="4"/>
  <c r="B59" i="4"/>
  <c r="L58" i="4"/>
  <c r="K58" i="4"/>
  <c r="H58" i="4"/>
  <c r="G58" i="4"/>
  <c r="F58" i="4"/>
  <c r="E58" i="4"/>
  <c r="D58" i="4"/>
  <c r="C58" i="4"/>
  <c r="B58" i="4"/>
  <c r="L57" i="4"/>
  <c r="K57" i="4"/>
  <c r="H57" i="4"/>
  <c r="G57" i="4"/>
  <c r="F57" i="4"/>
  <c r="E57" i="4"/>
  <c r="D57" i="4"/>
  <c r="C57" i="4"/>
  <c r="B57" i="4"/>
  <c r="L56" i="4"/>
  <c r="K56" i="4"/>
  <c r="H56" i="4"/>
  <c r="G56" i="4"/>
  <c r="F56" i="4"/>
  <c r="E56" i="4"/>
  <c r="D56" i="4"/>
  <c r="C56" i="4"/>
  <c r="B56" i="4"/>
  <c r="L55" i="4"/>
  <c r="K55" i="4"/>
  <c r="H55" i="4"/>
  <c r="G55" i="4"/>
  <c r="F55" i="4"/>
  <c r="E55" i="4"/>
  <c r="D55" i="4"/>
  <c r="C55" i="4"/>
  <c r="B55" i="4"/>
  <c r="L54" i="4"/>
  <c r="K54" i="4"/>
  <c r="H54" i="4"/>
  <c r="G54" i="4"/>
  <c r="F54" i="4"/>
  <c r="E54" i="4"/>
  <c r="D54" i="4"/>
  <c r="C54" i="4"/>
  <c r="B54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E51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G49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L47" i="4"/>
  <c r="K47" i="4"/>
  <c r="H47" i="4"/>
  <c r="G47" i="4"/>
  <c r="F47" i="4"/>
  <c r="E47" i="4"/>
  <c r="D47" i="4"/>
  <c r="C47" i="4"/>
  <c r="B47" i="4"/>
  <c r="N46" i="4"/>
  <c r="L46" i="4"/>
  <c r="K46" i="4"/>
  <c r="H46" i="4"/>
  <c r="G46" i="4"/>
  <c r="F46" i="4"/>
  <c r="E46" i="4"/>
  <c r="D46" i="4"/>
  <c r="C46" i="4"/>
  <c r="B46" i="4"/>
  <c r="N3" i="3"/>
  <c r="N10" i="3"/>
  <c r="N54" i="3" s="1"/>
  <c r="N11" i="3"/>
  <c r="N55" i="3" s="1"/>
  <c r="N12" i="3"/>
  <c r="N13" i="3"/>
  <c r="N14" i="3"/>
  <c r="N58" i="3" s="1"/>
  <c r="N15" i="3"/>
  <c r="N59" i="3" s="1"/>
  <c r="N18" i="3"/>
  <c r="N63" i="3"/>
  <c r="N2" i="3"/>
  <c r="M63" i="3"/>
  <c r="L63" i="3"/>
  <c r="K63" i="3"/>
  <c r="J63" i="3"/>
  <c r="I63" i="3"/>
  <c r="H63" i="3"/>
  <c r="G63" i="3"/>
  <c r="F63" i="3"/>
  <c r="E63" i="3"/>
  <c r="D63" i="3"/>
  <c r="C63" i="3"/>
  <c r="B63" i="3"/>
  <c r="L62" i="3"/>
  <c r="K62" i="3"/>
  <c r="H62" i="3"/>
  <c r="G62" i="3"/>
  <c r="F62" i="3"/>
  <c r="E62" i="3"/>
  <c r="D62" i="3"/>
  <c r="C62" i="3"/>
  <c r="B62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L59" i="3"/>
  <c r="K59" i="3"/>
  <c r="H59" i="3"/>
  <c r="G59" i="3"/>
  <c r="F59" i="3"/>
  <c r="E59" i="3"/>
  <c r="D59" i="3"/>
  <c r="C59" i="3"/>
  <c r="B59" i="3"/>
  <c r="L58" i="3"/>
  <c r="K58" i="3"/>
  <c r="H58" i="3"/>
  <c r="G58" i="3"/>
  <c r="F58" i="3"/>
  <c r="E58" i="3"/>
  <c r="D58" i="3"/>
  <c r="C58" i="3"/>
  <c r="B58" i="3"/>
  <c r="L57" i="3"/>
  <c r="K57" i="3"/>
  <c r="H57" i="3"/>
  <c r="G57" i="3"/>
  <c r="F57" i="3"/>
  <c r="E57" i="3"/>
  <c r="D57" i="3"/>
  <c r="C57" i="3"/>
  <c r="B57" i="3"/>
  <c r="L56" i="3"/>
  <c r="K56" i="3"/>
  <c r="H56" i="3"/>
  <c r="G56" i="3"/>
  <c r="F56" i="3"/>
  <c r="E56" i="3"/>
  <c r="D56" i="3"/>
  <c r="C56" i="3"/>
  <c r="B56" i="3"/>
  <c r="L55" i="3"/>
  <c r="K55" i="3"/>
  <c r="H55" i="3"/>
  <c r="G55" i="3"/>
  <c r="F55" i="3"/>
  <c r="E55" i="3"/>
  <c r="D55" i="3"/>
  <c r="C55" i="3"/>
  <c r="B55" i="3"/>
  <c r="L54" i="3"/>
  <c r="K54" i="3"/>
  <c r="H54" i="3"/>
  <c r="G54" i="3"/>
  <c r="F54" i="3"/>
  <c r="E54" i="3"/>
  <c r="D54" i="3"/>
  <c r="C54" i="3"/>
  <c r="B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L47" i="3"/>
  <c r="K47" i="3"/>
  <c r="H47" i="3"/>
  <c r="G47" i="3"/>
  <c r="F47" i="3"/>
  <c r="E47" i="3"/>
  <c r="D47" i="3"/>
  <c r="C47" i="3"/>
  <c r="B47" i="3"/>
  <c r="L46" i="3"/>
  <c r="K46" i="3"/>
  <c r="H46" i="3"/>
  <c r="G46" i="3"/>
  <c r="F46" i="3"/>
  <c r="E46" i="3"/>
  <c r="D46" i="3"/>
  <c r="C46" i="3"/>
  <c r="B46" i="3"/>
  <c r="B46" i="2"/>
  <c r="G64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L62" i="2"/>
  <c r="K62" i="2"/>
  <c r="J62" i="2"/>
  <c r="H62" i="2"/>
  <c r="G62" i="2"/>
  <c r="F62" i="2"/>
  <c r="E62" i="2"/>
  <c r="D62" i="2"/>
  <c r="C62" i="2"/>
  <c r="B62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G60" i="2"/>
  <c r="L59" i="2"/>
  <c r="K59" i="2"/>
  <c r="I59" i="2"/>
  <c r="H59" i="2"/>
  <c r="G59" i="2"/>
  <c r="F59" i="2"/>
  <c r="E59" i="2"/>
  <c r="D59" i="2"/>
  <c r="C59" i="2"/>
  <c r="B59" i="2"/>
  <c r="L58" i="2"/>
  <c r="K58" i="2"/>
  <c r="H58" i="2"/>
  <c r="G58" i="2"/>
  <c r="F58" i="2"/>
  <c r="E58" i="2"/>
  <c r="D58" i="2"/>
  <c r="C58" i="2"/>
  <c r="B58" i="2"/>
  <c r="L57" i="2"/>
  <c r="K57" i="2"/>
  <c r="H57" i="2"/>
  <c r="G57" i="2"/>
  <c r="F57" i="2"/>
  <c r="E57" i="2"/>
  <c r="D57" i="2"/>
  <c r="C57" i="2"/>
  <c r="B57" i="2"/>
  <c r="L56" i="2"/>
  <c r="K56" i="2"/>
  <c r="J56" i="2"/>
  <c r="H56" i="2"/>
  <c r="G56" i="2"/>
  <c r="F56" i="2"/>
  <c r="E56" i="2"/>
  <c r="D56" i="2"/>
  <c r="C56" i="2"/>
  <c r="B56" i="2"/>
  <c r="L55" i="2"/>
  <c r="K55" i="2"/>
  <c r="J55" i="2"/>
  <c r="H55" i="2"/>
  <c r="G55" i="2"/>
  <c r="F55" i="2"/>
  <c r="E55" i="2"/>
  <c r="D55" i="2"/>
  <c r="C55" i="2"/>
  <c r="B55" i="2"/>
  <c r="L54" i="2"/>
  <c r="K54" i="2"/>
  <c r="I54" i="2"/>
  <c r="H54" i="2"/>
  <c r="G54" i="2"/>
  <c r="F54" i="2"/>
  <c r="E54" i="2"/>
  <c r="D54" i="2"/>
  <c r="C54" i="2"/>
  <c r="B54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L47" i="2"/>
  <c r="K47" i="2"/>
  <c r="J47" i="2"/>
  <c r="H47" i="2"/>
  <c r="G47" i="2"/>
  <c r="F47" i="2"/>
  <c r="E47" i="2"/>
  <c r="D47" i="2"/>
  <c r="C47" i="2"/>
  <c r="B47" i="2"/>
  <c r="L46" i="2"/>
  <c r="K46" i="2"/>
  <c r="H46" i="2"/>
  <c r="G46" i="2"/>
  <c r="F46" i="2"/>
  <c r="E46" i="2"/>
  <c r="D46" i="2"/>
  <c r="C46" i="2"/>
  <c r="C46" i="1"/>
  <c r="D46" i="1"/>
  <c r="E46" i="1"/>
  <c r="F46" i="1"/>
  <c r="G46" i="1"/>
  <c r="H46" i="1"/>
  <c r="J46" i="1"/>
  <c r="K46" i="1"/>
  <c r="L46" i="1"/>
  <c r="C47" i="1"/>
  <c r="D47" i="1"/>
  <c r="E47" i="1"/>
  <c r="F47" i="1"/>
  <c r="G47" i="1"/>
  <c r="H47" i="1"/>
  <c r="K47" i="1"/>
  <c r="L47" i="1"/>
  <c r="C48" i="1"/>
  <c r="D48" i="1"/>
  <c r="E48" i="1"/>
  <c r="F48" i="1"/>
  <c r="G48" i="1"/>
  <c r="H48" i="1"/>
  <c r="I48" i="1"/>
  <c r="J48" i="1"/>
  <c r="K48" i="1"/>
  <c r="L48" i="1"/>
  <c r="M48" i="1"/>
  <c r="N48" i="1"/>
  <c r="C50" i="1"/>
  <c r="D50" i="1"/>
  <c r="E50" i="1"/>
  <c r="F50" i="1"/>
  <c r="G50" i="1"/>
  <c r="H50" i="1"/>
  <c r="I50" i="1"/>
  <c r="J50" i="1"/>
  <c r="K50" i="1"/>
  <c r="L50" i="1"/>
  <c r="M50" i="1"/>
  <c r="N50" i="1"/>
  <c r="C52" i="1"/>
  <c r="D52" i="1"/>
  <c r="E52" i="1"/>
  <c r="F52" i="1"/>
  <c r="G52" i="1"/>
  <c r="H52" i="1"/>
  <c r="I52" i="1"/>
  <c r="J52" i="1"/>
  <c r="K52" i="1"/>
  <c r="L52" i="1"/>
  <c r="M52" i="1"/>
  <c r="N52" i="1"/>
  <c r="C53" i="1"/>
  <c r="D53" i="1"/>
  <c r="E53" i="1"/>
  <c r="F53" i="1"/>
  <c r="G53" i="1"/>
  <c r="H53" i="1"/>
  <c r="I53" i="1"/>
  <c r="J53" i="1"/>
  <c r="K53" i="1"/>
  <c r="L53" i="1"/>
  <c r="M53" i="1"/>
  <c r="N53" i="1"/>
  <c r="C54" i="1"/>
  <c r="D54" i="1"/>
  <c r="E54" i="1"/>
  <c r="F54" i="1"/>
  <c r="G54" i="1"/>
  <c r="H54" i="1"/>
  <c r="K54" i="1"/>
  <c r="L54" i="1"/>
  <c r="C55" i="1"/>
  <c r="D55" i="1"/>
  <c r="E55" i="1"/>
  <c r="F55" i="1"/>
  <c r="G55" i="1"/>
  <c r="H55" i="1"/>
  <c r="K55" i="1"/>
  <c r="L55" i="1"/>
  <c r="C56" i="1"/>
  <c r="D56" i="1"/>
  <c r="E56" i="1"/>
  <c r="F56" i="1"/>
  <c r="G56" i="1"/>
  <c r="H56" i="1"/>
  <c r="K56" i="1"/>
  <c r="L56" i="1"/>
  <c r="C57" i="1"/>
  <c r="D57" i="1"/>
  <c r="E57" i="1"/>
  <c r="F57" i="1"/>
  <c r="G57" i="1"/>
  <c r="H57" i="1"/>
  <c r="K57" i="1"/>
  <c r="L57" i="1"/>
  <c r="M57" i="1"/>
  <c r="C58" i="1"/>
  <c r="D58" i="1"/>
  <c r="E58" i="1"/>
  <c r="F58" i="1"/>
  <c r="G58" i="1"/>
  <c r="H58" i="1"/>
  <c r="K58" i="1"/>
  <c r="L58" i="1"/>
  <c r="C59" i="1"/>
  <c r="D59" i="1"/>
  <c r="E59" i="1"/>
  <c r="F59" i="1"/>
  <c r="G59" i="1"/>
  <c r="H59" i="1"/>
  <c r="J59" i="1"/>
  <c r="K59" i="1"/>
  <c r="L59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K62" i="1"/>
  <c r="L62" i="1"/>
  <c r="C63" i="1"/>
  <c r="D63" i="1"/>
  <c r="E63" i="1"/>
  <c r="F63" i="1"/>
  <c r="G63" i="1"/>
  <c r="H63" i="1"/>
  <c r="I63" i="1"/>
  <c r="J63" i="1"/>
  <c r="K63" i="1"/>
  <c r="L63" i="1"/>
  <c r="M63" i="1"/>
  <c r="N63" i="1"/>
  <c r="B47" i="1"/>
  <c r="B48" i="1"/>
  <c r="B50" i="1"/>
  <c r="B52" i="1"/>
  <c r="B53" i="1"/>
  <c r="B54" i="1"/>
  <c r="B55" i="1"/>
  <c r="B56" i="1"/>
  <c r="B57" i="1"/>
  <c r="B58" i="1"/>
  <c r="B59" i="1"/>
  <c r="B61" i="1"/>
  <c r="B62" i="1"/>
  <c r="B63" i="1"/>
  <c r="B46" i="1"/>
  <c r="L20" i="4"/>
  <c r="K20" i="4"/>
  <c r="K64" i="4" s="1"/>
  <c r="L16" i="4"/>
  <c r="K16" i="4"/>
  <c r="L5" i="4"/>
  <c r="L7" i="4" s="1"/>
  <c r="K5" i="4"/>
  <c r="K7" i="4" s="1"/>
  <c r="K51" i="4" s="1"/>
  <c r="H5" i="4"/>
  <c r="D16" i="4"/>
  <c r="D60" i="4" s="1"/>
  <c r="D5" i="4"/>
  <c r="C5" i="4"/>
  <c r="C7" i="4" s="1"/>
  <c r="C51" i="4" s="1"/>
  <c r="I3" i="4"/>
  <c r="J3" i="4"/>
  <c r="J47" i="4" s="1"/>
  <c r="M3" i="4"/>
  <c r="N3" i="4"/>
  <c r="N47" i="4" s="1"/>
  <c r="I10" i="4"/>
  <c r="J10" i="4"/>
  <c r="M10" i="4"/>
  <c r="N10" i="4"/>
  <c r="N54" i="4" s="1"/>
  <c r="I11" i="4"/>
  <c r="J11" i="4"/>
  <c r="J55" i="4" s="1"/>
  <c r="M11" i="4"/>
  <c r="N11" i="4"/>
  <c r="N55" i="4" s="1"/>
  <c r="I12" i="4"/>
  <c r="J12" i="4"/>
  <c r="M12" i="4"/>
  <c r="M56" i="4" s="1"/>
  <c r="N12" i="4"/>
  <c r="I13" i="4"/>
  <c r="J13" i="4"/>
  <c r="J57" i="4" s="1"/>
  <c r="M13" i="4"/>
  <c r="N13" i="4"/>
  <c r="N57" i="4" s="1"/>
  <c r="I14" i="4"/>
  <c r="J14" i="4"/>
  <c r="M14" i="4"/>
  <c r="N14" i="4"/>
  <c r="N58" i="4" s="1"/>
  <c r="I15" i="4"/>
  <c r="J15" i="4"/>
  <c r="J59" i="4" s="1"/>
  <c r="M15" i="4"/>
  <c r="N15" i="4"/>
  <c r="N59" i="4" s="1"/>
  <c r="I18" i="4"/>
  <c r="J18" i="4"/>
  <c r="M18" i="4"/>
  <c r="M62" i="4" s="1"/>
  <c r="N18" i="4"/>
  <c r="N2" i="4"/>
  <c r="M2" i="4"/>
  <c r="J2" i="4"/>
  <c r="I2" i="4"/>
  <c r="N25" i="4"/>
  <c r="N32" i="4"/>
  <c r="N33" i="4"/>
  <c r="N34" i="4"/>
  <c r="N35" i="4"/>
  <c r="N36" i="4"/>
  <c r="N37" i="4"/>
  <c r="N40" i="4"/>
  <c r="N24" i="4"/>
  <c r="M25" i="4"/>
  <c r="M47" i="4" s="1"/>
  <c r="M32" i="4"/>
  <c r="M33" i="4"/>
  <c r="M55" i="4" s="1"/>
  <c r="M34" i="4"/>
  <c r="M35" i="4"/>
  <c r="M57" i="4" s="1"/>
  <c r="M36" i="4"/>
  <c r="M37" i="4"/>
  <c r="M59" i="4" s="1"/>
  <c r="M40" i="4"/>
  <c r="M24" i="4"/>
  <c r="J25" i="4"/>
  <c r="J32" i="4"/>
  <c r="J33" i="4"/>
  <c r="J34" i="4"/>
  <c r="J35" i="4"/>
  <c r="J36" i="4"/>
  <c r="J37" i="4"/>
  <c r="J40" i="4"/>
  <c r="J24" i="4"/>
  <c r="J46" i="4" s="1"/>
  <c r="I25" i="4"/>
  <c r="I47" i="4" s="1"/>
  <c r="I32" i="4"/>
  <c r="I33" i="4"/>
  <c r="I55" i="4" s="1"/>
  <c r="I34" i="4"/>
  <c r="I35" i="4"/>
  <c r="I57" i="4" s="1"/>
  <c r="I36" i="4"/>
  <c r="I37" i="4"/>
  <c r="I59" i="4" s="1"/>
  <c r="I40" i="4"/>
  <c r="I24" i="4"/>
  <c r="E27" i="3"/>
  <c r="D27" i="3"/>
  <c r="B27" i="3"/>
  <c r="N25" i="3"/>
  <c r="N32" i="3"/>
  <c r="N33" i="3"/>
  <c r="N34" i="3"/>
  <c r="N56" i="3" s="1"/>
  <c r="N35" i="3"/>
  <c r="N36" i="3"/>
  <c r="N37" i="3"/>
  <c r="N40" i="3"/>
  <c r="N62" i="3" s="1"/>
  <c r="N24" i="3"/>
  <c r="M25" i="3"/>
  <c r="M32" i="3"/>
  <c r="M33" i="3"/>
  <c r="M34" i="3"/>
  <c r="M35" i="3"/>
  <c r="M36" i="3"/>
  <c r="M37" i="3"/>
  <c r="M40" i="3"/>
  <c r="M24" i="3"/>
  <c r="J25" i="3"/>
  <c r="J32" i="3"/>
  <c r="J33" i="3"/>
  <c r="J34" i="3"/>
  <c r="J35" i="3"/>
  <c r="J36" i="3"/>
  <c r="J37" i="3"/>
  <c r="J40" i="3"/>
  <c r="J24" i="3"/>
  <c r="I25" i="3"/>
  <c r="I32" i="3"/>
  <c r="I33" i="3"/>
  <c r="I34" i="3"/>
  <c r="I35" i="3"/>
  <c r="I57" i="3" s="1"/>
  <c r="I36" i="3"/>
  <c r="I37" i="3"/>
  <c r="I40" i="3"/>
  <c r="I24" i="3"/>
  <c r="F27" i="2"/>
  <c r="E27" i="2"/>
  <c r="E29" i="2" s="1"/>
  <c r="C27" i="2"/>
  <c r="C29" i="2" s="1"/>
  <c r="N25" i="2"/>
  <c r="N47" i="2" s="1"/>
  <c r="N32" i="2"/>
  <c r="N33" i="2"/>
  <c r="N55" i="2" s="1"/>
  <c r="N34" i="2"/>
  <c r="N35" i="2"/>
  <c r="N57" i="2" s="1"/>
  <c r="N36" i="2"/>
  <c r="N37" i="2"/>
  <c r="N59" i="2" s="1"/>
  <c r="N40" i="2"/>
  <c r="N24" i="2"/>
  <c r="M25" i="2"/>
  <c r="M32" i="2"/>
  <c r="M33" i="2"/>
  <c r="M34" i="2"/>
  <c r="M35" i="2"/>
  <c r="M36" i="2"/>
  <c r="M37" i="2"/>
  <c r="M40" i="2"/>
  <c r="M62" i="2" s="1"/>
  <c r="M24" i="2"/>
  <c r="J25" i="2"/>
  <c r="J32" i="2"/>
  <c r="J54" i="2" s="1"/>
  <c r="J33" i="2"/>
  <c r="J34" i="2"/>
  <c r="J35" i="2"/>
  <c r="J57" i="2" s="1"/>
  <c r="J36" i="2"/>
  <c r="J58" i="2" s="1"/>
  <c r="J37" i="2"/>
  <c r="J59" i="2" s="1"/>
  <c r="J40" i="2"/>
  <c r="J24" i="2"/>
  <c r="J46" i="2" s="1"/>
  <c r="I25" i="2"/>
  <c r="I47" i="2" s="1"/>
  <c r="I32" i="2"/>
  <c r="I33" i="2"/>
  <c r="I55" i="2" s="1"/>
  <c r="I34" i="2"/>
  <c r="I56" i="2" s="1"/>
  <c r="I35" i="2"/>
  <c r="I57" i="2" s="1"/>
  <c r="I36" i="2"/>
  <c r="I58" i="2" s="1"/>
  <c r="I37" i="2"/>
  <c r="I40" i="2"/>
  <c r="I62" i="2" s="1"/>
  <c r="I24" i="2"/>
  <c r="I46" i="2" s="1"/>
  <c r="L38" i="1"/>
  <c r="E42" i="1"/>
  <c r="C42" i="1"/>
  <c r="C27" i="1"/>
  <c r="C29" i="1" s="1"/>
  <c r="N25" i="1"/>
  <c r="N32" i="1"/>
  <c r="N33" i="1"/>
  <c r="N34" i="1"/>
  <c r="N35" i="1"/>
  <c r="N36" i="1"/>
  <c r="N37" i="1"/>
  <c r="N40" i="1"/>
  <c r="N24" i="1"/>
  <c r="M25" i="1"/>
  <c r="M47" i="1" s="1"/>
  <c r="M32" i="1"/>
  <c r="M54" i="1" s="1"/>
  <c r="M33" i="1"/>
  <c r="M55" i="1" s="1"/>
  <c r="M34" i="1"/>
  <c r="M56" i="1" s="1"/>
  <c r="M35" i="1"/>
  <c r="M36" i="1"/>
  <c r="M58" i="1" s="1"/>
  <c r="M37" i="1"/>
  <c r="M59" i="1" s="1"/>
  <c r="M40" i="1"/>
  <c r="M62" i="1" s="1"/>
  <c r="M24" i="1"/>
  <c r="M46" i="1" s="1"/>
  <c r="J25" i="1"/>
  <c r="J47" i="1" s="1"/>
  <c r="J32" i="1"/>
  <c r="J54" i="1" s="1"/>
  <c r="J33" i="1"/>
  <c r="J55" i="1" s="1"/>
  <c r="J34" i="1"/>
  <c r="J56" i="1" s="1"/>
  <c r="J35" i="1"/>
  <c r="J57" i="1" s="1"/>
  <c r="J36" i="1"/>
  <c r="J58" i="1" s="1"/>
  <c r="J37" i="1"/>
  <c r="J40" i="1"/>
  <c r="J62" i="1" s="1"/>
  <c r="J24" i="1"/>
  <c r="I25" i="1"/>
  <c r="I47" i="1" s="1"/>
  <c r="I32" i="1"/>
  <c r="I54" i="1" s="1"/>
  <c r="I33" i="1"/>
  <c r="I55" i="1" s="1"/>
  <c r="I34" i="1"/>
  <c r="I56" i="1" s="1"/>
  <c r="I35" i="1"/>
  <c r="I57" i="1" s="1"/>
  <c r="I36" i="1"/>
  <c r="I58" i="1" s="1"/>
  <c r="I37" i="1"/>
  <c r="I59" i="1" s="1"/>
  <c r="I40" i="1"/>
  <c r="I62" i="1" s="1"/>
  <c r="I24" i="1"/>
  <c r="I46" i="1" s="1"/>
  <c r="B29" i="3"/>
  <c r="C27" i="3"/>
  <c r="C29" i="3" s="1"/>
  <c r="E29" i="3"/>
  <c r="F27" i="3"/>
  <c r="F29" i="3" s="1"/>
  <c r="G27" i="3"/>
  <c r="G29" i="3" s="1"/>
  <c r="H27" i="3"/>
  <c r="K27" i="3"/>
  <c r="K29" i="3" s="1"/>
  <c r="L27" i="3"/>
  <c r="L29" i="3" s="1"/>
  <c r="D29" i="3"/>
  <c r="H29" i="3"/>
  <c r="B38" i="3"/>
  <c r="C38" i="3"/>
  <c r="D38" i="3"/>
  <c r="E38" i="3"/>
  <c r="F38" i="3"/>
  <c r="G38" i="3"/>
  <c r="H38" i="3"/>
  <c r="K38" i="3"/>
  <c r="L38" i="3"/>
  <c r="B42" i="3"/>
  <c r="C42" i="3"/>
  <c r="N42" i="3" s="1"/>
  <c r="D42" i="3"/>
  <c r="E42" i="3"/>
  <c r="F42" i="3"/>
  <c r="G42" i="3"/>
  <c r="H42" i="3"/>
  <c r="K42" i="3"/>
  <c r="L42" i="3"/>
  <c r="G43" i="3"/>
  <c r="K5" i="3"/>
  <c r="K7" i="3" s="1"/>
  <c r="K51" i="3" s="1"/>
  <c r="J3" i="3"/>
  <c r="J47" i="3" s="1"/>
  <c r="J10" i="3"/>
  <c r="J11" i="3"/>
  <c r="J12" i="3"/>
  <c r="J56" i="3" s="1"/>
  <c r="J13" i="3"/>
  <c r="J57" i="3" s="1"/>
  <c r="J14" i="3"/>
  <c r="J15" i="3"/>
  <c r="J18" i="3"/>
  <c r="J2" i="3"/>
  <c r="J46" i="3" s="1"/>
  <c r="I3" i="3"/>
  <c r="I47" i="3" s="1"/>
  <c r="I10" i="3"/>
  <c r="I11" i="3"/>
  <c r="I55" i="3" s="1"/>
  <c r="I12" i="3"/>
  <c r="I56" i="3" s="1"/>
  <c r="I13" i="3"/>
  <c r="I14" i="3"/>
  <c r="I15" i="3"/>
  <c r="I59" i="3" s="1"/>
  <c r="I18" i="3"/>
  <c r="I62" i="3" s="1"/>
  <c r="I2" i="3"/>
  <c r="I46" i="3" s="1"/>
  <c r="E5" i="3"/>
  <c r="C20" i="3"/>
  <c r="M3" i="3"/>
  <c r="M10" i="3"/>
  <c r="M54" i="3" s="1"/>
  <c r="M11" i="3"/>
  <c r="M12" i="3"/>
  <c r="M13" i="3"/>
  <c r="M57" i="3" s="1"/>
  <c r="M14" i="3"/>
  <c r="M58" i="3" s="1"/>
  <c r="M15" i="3"/>
  <c r="M18" i="3"/>
  <c r="M2" i="3"/>
  <c r="M46" i="3" s="1"/>
  <c r="N3" i="2"/>
  <c r="N5" i="2"/>
  <c r="N10" i="2"/>
  <c r="N54" i="2" s="1"/>
  <c r="N11" i="2"/>
  <c r="N12" i="2"/>
  <c r="N13" i="2"/>
  <c r="N14" i="2"/>
  <c r="N58" i="2" s="1"/>
  <c r="N15" i="2"/>
  <c r="N16" i="2"/>
  <c r="N18" i="2"/>
  <c r="N62" i="2" s="1"/>
  <c r="N2" i="2"/>
  <c r="N46" i="2" s="1"/>
  <c r="M3" i="2"/>
  <c r="M47" i="2" s="1"/>
  <c r="M5" i="2"/>
  <c r="M10" i="2"/>
  <c r="M54" i="2" s="1"/>
  <c r="M11" i="2"/>
  <c r="M12" i="2"/>
  <c r="M13" i="2"/>
  <c r="M57" i="2" s="1"/>
  <c r="M14" i="2"/>
  <c r="M58" i="2" s="1"/>
  <c r="M15" i="2"/>
  <c r="M16" i="2"/>
  <c r="M18" i="2"/>
  <c r="M2" i="2"/>
  <c r="M46" i="2" s="1"/>
  <c r="H16" i="2"/>
  <c r="E20" i="2"/>
  <c r="C5" i="2"/>
  <c r="B20" i="2"/>
  <c r="B64" i="2" s="1"/>
  <c r="N10" i="1"/>
  <c r="N11" i="1"/>
  <c r="N55" i="1" s="1"/>
  <c r="N12" i="1"/>
  <c r="N13" i="1"/>
  <c r="N57" i="1" s="1"/>
  <c r="N14" i="1"/>
  <c r="N15" i="1"/>
  <c r="N59" i="1" s="1"/>
  <c r="N18" i="1"/>
  <c r="N3" i="1"/>
  <c r="N47" i="1" s="1"/>
  <c r="N2" i="1"/>
  <c r="N46" i="1" s="1"/>
  <c r="L16" i="1"/>
  <c r="L60" i="1" s="1"/>
  <c r="L5" i="1"/>
  <c r="C16" i="1"/>
  <c r="C60" i="1" s="1"/>
  <c r="D16" i="1"/>
  <c r="E16" i="1"/>
  <c r="E60" i="1" s="1"/>
  <c r="F16" i="1"/>
  <c r="G16" i="1"/>
  <c r="G60" i="1" s="1"/>
  <c r="H16" i="1"/>
  <c r="K16" i="1"/>
  <c r="C5" i="1"/>
  <c r="D5" i="1"/>
  <c r="D7" i="1" s="1"/>
  <c r="E5" i="1"/>
  <c r="E7" i="1" s="1"/>
  <c r="F5" i="1"/>
  <c r="F7" i="1" s="1"/>
  <c r="F51" i="1" s="1"/>
  <c r="G5" i="1"/>
  <c r="G7" i="1" s="1"/>
  <c r="H5" i="1"/>
  <c r="H7" i="1" s="1"/>
  <c r="K5" i="1"/>
  <c r="K7" i="1" s="1"/>
  <c r="C20" i="1"/>
  <c r="C64" i="1" s="1"/>
  <c r="D20" i="1"/>
  <c r="E20" i="1"/>
  <c r="E64" i="1" s="1"/>
  <c r="F20" i="1"/>
  <c r="F64" i="1" s="1"/>
  <c r="G20" i="1"/>
  <c r="H20" i="1"/>
  <c r="I20" i="1"/>
  <c r="J20" i="1"/>
  <c r="K20" i="1"/>
  <c r="K21" i="1" s="1"/>
  <c r="L20" i="1"/>
  <c r="B20" i="1"/>
  <c r="L42" i="4"/>
  <c r="L43" i="4" s="1"/>
  <c r="K42" i="4"/>
  <c r="H42" i="4"/>
  <c r="H64" i="4" s="1"/>
  <c r="G42" i="4"/>
  <c r="F42" i="4"/>
  <c r="F64" i="4" s="1"/>
  <c r="E42" i="4"/>
  <c r="D42" i="4"/>
  <c r="D64" i="4" s="1"/>
  <c r="C42" i="4"/>
  <c r="B42" i="4"/>
  <c r="B64" i="4" s="1"/>
  <c r="L38" i="4"/>
  <c r="K38" i="4"/>
  <c r="H38" i="4"/>
  <c r="G38" i="4"/>
  <c r="F38" i="4"/>
  <c r="E38" i="4"/>
  <c r="D38" i="4"/>
  <c r="C38" i="4"/>
  <c r="B38" i="4"/>
  <c r="B60" i="4" s="1"/>
  <c r="L27" i="4"/>
  <c r="L29" i="4" s="1"/>
  <c r="K27" i="4"/>
  <c r="K29" i="4" s="1"/>
  <c r="H27" i="4"/>
  <c r="H29" i="4" s="1"/>
  <c r="G27" i="4"/>
  <c r="G29" i="4" s="1"/>
  <c r="G51" i="4" s="1"/>
  <c r="F27" i="4"/>
  <c r="F29" i="4" s="1"/>
  <c r="E27" i="4"/>
  <c r="E29" i="4" s="1"/>
  <c r="D27" i="4"/>
  <c r="D29" i="4" s="1"/>
  <c r="C27" i="4"/>
  <c r="C29" i="4" s="1"/>
  <c r="B27" i="4"/>
  <c r="B29" i="4" s="1"/>
  <c r="H20" i="4"/>
  <c r="G20" i="4"/>
  <c r="G64" i="4" s="1"/>
  <c r="F20" i="4"/>
  <c r="E20" i="4"/>
  <c r="E64" i="4" s="1"/>
  <c r="D20" i="4"/>
  <c r="C20" i="4"/>
  <c r="N20" i="4" s="1"/>
  <c r="B20" i="4"/>
  <c r="H16" i="4"/>
  <c r="H60" i="4" s="1"/>
  <c r="G16" i="4"/>
  <c r="F16" i="4"/>
  <c r="F60" i="4" s="1"/>
  <c r="E16" i="4"/>
  <c r="C16" i="4"/>
  <c r="B16" i="4"/>
  <c r="H7" i="4"/>
  <c r="H51" i="4" s="1"/>
  <c r="G5" i="4"/>
  <c r="G7" i="4" s="1"/>
  <c r="F5" i="4"/>
  <c r="F7" i="4" s="1"/>
  <c r="F51" i="4" s="1"/>
  <c r="E5" i="4"/>
  <c r="E7" i="4" s="1"/>
  <c r="D7" i="4"/>
  <c r="D51" i="4" s="1"/>
  <c r="B5" i="4"/>
  <c r="B7" i="4" s="1"/>
  <c r="L20" i="3"/>
  <c r="K20" i="3"/>
  <c r="H20" i="3"/>
  <c r="J20" i="3" s="1"/>
  <c r="G20" i="3"/>
  <c r="G64" i="3" s="1"/>
  <c r="F20" i="3"/>
  <c r="F64" i="3" s="1"/>
  <c r="E20" i="3"/>
  <c r="D20" i="3"/>
  <c r="B20" i="3"/>
  <c r="B64" i="3" s="1"/>
  <c r="L16" i="3"/>
  <c r="L60" i="3" s="1"/>
  <c r="K16" i="3"/>
  <c r="H16" i="3"/>
  <c r="H60" i="3" s="1"/>
  <c r="G16" i="3"/>
  <c r="G60" i="3" s="1"/>
  <c r="F16" i="3"/>
  <c r="E16" i="3"/>
  <c r="D16" i="3"/>
  <c r="C16" i="3"/>
  <c r="B16" i="3"/>
  <c r="B60" i="3" s="1"/>
  <c r="L5" i="3"/>
  <c r="L7" i="3" s="1"/>
  <c r="N7" i="3" s="1"/>
  <c r="H5" i="3"/>
  <c r="H7" i="3" s="1"/>
  <c r="J7" i="3" s="1"/>
  <c r="G5" i="3"/>
  <c r="G7" i="3" s="1"/>
  <c r="G51" i="3" s="1"/>
  <c r="F5" i="3"/>
  <c r="F7" i="3" s="1"/>
  <c r="F51" i="3" s="1"/>
  <c r="E7" i="3"/>
  <c r="D5" i="3"/>
  <c r="D7" i="3" s="1"/>
  <c r="D51" i="3" s="1"/>
  <c r="C5" i="3"/>
  <c r="C7" i="3" s="1"/>
  <c r="B5" i="3"/>
  <c r="B7" i="3" s="1"/>
  <c r="L42" i="2"/>
  <c r="K42" i="2"/>
  <c r="H42" i="2"/>
  <c r="J42" i="2" s="1"/>
  <c r="G42" i="2"/>
  <c r="F42" i="2"/>
  <c r="E42" i="2"/>
  <c r="D42" i="2"/>
  <c r="C42" i="2"/>
  <c r="B42" i="2"/>
  <c r="L38" i="2"/>
  <c r="K38" i="2"/>
  <c r="H38" i="2"/>
  <c r="G38" i="2"/>
  <c r="F38" i="2"/>
  <c r="E38" i="2"/>
  <c r="E60" i="2" s="1"/>
  <c r="D38" i="2"/>
  <c r="C38" i="2"/>
  <c r="C60" i="2" s="1"/>
  <c r="B38" i="2"/>
  <c r="D29" i="2"/>
  <c r="L27" i="2"/>
  <c r="L29" i="2" s="1"/>
  <c r="L51" i="2" s="1"/>
  <c r="K27" i="2"/>
  <c r="K29" i="2" s="1"/>
  <c r="H27" i="2"/>
  <c r="H29" i="2" s="1"/>
  <c r="G27" i="2"/>
  <c r="G29" i="2" s="1"/>
  <c r="F29" i="2"/>
  <c r="D27" i="2"/>
  <c r="B27" i="2"/>
  <c r="B29" i="2" s="1"/>
  <c r="L20" i="2"/>
  <c r="L64" i="2" s="1"/>
  <c r="K20" i="2"/>
  <c r="J20" i="2"/>
  <c r="H20" i="2"/>
  <c r="H21" i="2" s="1"/>
  <c r="G20" i="2"/>
  <c r="F20" i="2"/>
  <c r="F64" i="2" s="1"/>
  <c r="D20" i="2"/>
  <c r="C20" i="2"/>
  <c r="N20" i="2" s="1"/>
  <c r="L16" i="2"/>
  <c r="K16" i="2"/>
  <c r="G16" i="2"/>
  <c r="F16" i="2"/>
  <c r="F60" i="2" s="1"/>
  <c r="E16" i="2"/>
  <c r="D16" i="2"/>
  <c r="C16" i="2"/>
  <c r="B16" i="2"/>
  <c r="B60" i="2" s="1"/>
  <c r="L5" i="2"/>
  <c r="L7" i="2" s="1"/>
  <c r="K5" i="2"/>
  <c r="K7" i="2" s="1"/>
  <c r="K51" i="2" s="1"/>
  <c r="I7" i="2"/>
  <c r="H5" i="2"/>
  <c r="H7" i="2" s="1"/>
  <c r="H51" i="2" s="1"/>
  <c r="G5" i="2"/>
  <c r="G7" i="2" s="1"/>
  <c r="F5" i="2"/>
  <c r="F7" i="2" s="1"/>
  <c r="E5" i="2"/>
  <c r="E7" i="2" s="1"/>
  <c r="E51" i="2" s="1"/>
  <c r="D5" i="2"/>
  <c r="D7" i="2" s="1"/>
  <c r="D51" i="2" s="1"/>
  <c r="B5" i="2"/>
  <c r="B7" i="2" s="1"/>
  <c r="L42" i="1"/>
  <c r="K42" i="1"/>
  <c r="H42" i="1"/>
  <c r="G42" i="1"/>
  <c r="F42" i="1"/>
  <c r="D42" i="1"/>
  <c r="N42" i="1"/>
  <c r="B42" i="1"/>
  <c r="K38" i="1"/>
  <c r="H38" i="1"/>
  <c r="G38" i="1"/>
  <c r="F38" i="1"/>
  <c r="E38" i="1"/>
  <c r="D38" i="1"/>
  <c r="C38" i="1"/>
  <c r="B38" i="1"/>
  <c r="L27" i="1"/>
  <c r="L29" i="1" s="1"/>
  <c r="K27" i="1"/>
  <c r="K29" i="1" s="1"/>
  <c r="H27" i="1"/>
  <c r="H29" i="1" s="1"/>
  <c r="G27" i="1"/>
  <c r="G29" i="1" s="1"/>
  <c r="F27" i="1"/>
  <c r="F29" i="1" s="1"/>
  <c r="E27" i="1"/>
  <c r="E29" i="1" s="1"/>
  <c r="D27" i="1"/>
  <c r="D29" i="1" s="1"/>
  <c r="B27" i="1"/>
  <c r="B29" i="1" s="1"/>
  <c r="B16" i="1"/>
  <c r="B5" i="1"/>
  <c r="B7" i="1" s="1"/>
  <c r="B51" i="1" s="1"/>
  <c r="N16" i="3" l="1"/>
  <c r="F60" i="3"/>
  <c r="J62" i="3"/>
  <c r="M47" i="3"/>
  <c r="G49" i="3"/>
  <c r="M20" i="3"/>
  <c r="E49" i="3"/>
  <c r="N20" i="3"/>
  <c r="I5" i="3"/>
  <c r="C51" i="3"/>
  <c r="N46" i="3"/>
  <c r="N57" i="3"/>
  <c r="N47" i="3"/>
  <c r="E51" i="3"/>
  <c r="D60" i="3"/>
  <c r="M59" i="3"/>
  <c r="M55" i="3"/>
  <c r="I46" i="4"/>
  <c r="N64" i="4"/>
  <c r="M46" i="4"/>
  <c r="J62" i="4"/>
  <c r="J58" i="4"/>
  <c r="J56" i="4"/>
  <c r="J54" i="4"/>
  <c r="K60" i="4"/>
  <c r="G60" i="4"/>
  <c r="I62" i="4"/>
  <c r="I58" i="4"/>
  <c r="I56" i="4"/>
  <c r="I54" i="4"/>
  <c r="H49" i="4"/>
  <c r="L60" i="4"/>
  <c r="E49" i="4"/>
  <c r="N62" i="4"/>
  <c r="N56" i="4"/>
  <c r="B51" i="4"/>
  <c r="E60" i="4"/>
  <c r="E43" i="4"/>
  <c r="M58" i="4"/>
  <c r="M54" i="4"/>
  <c r="D49" i="4"/>
  <c r="L51" i="4"/>
  <c r="L64" i="4"/>
  <c r="N16" i="4"/>
  <c r="J7" i="4"/>
  <c r="J51" i="4" s="1"/>
  <c r="C49" i="4"/>
  <c r="K49" i="4"/>
  <c r="K21" i="4"/>
  <c r="L49" i="4"/>
  <c r="B49" i="4"/>
  <c r="F49" i="4"/>
  <c r="C60" i="4"/>
  <c r="C64" i="4"/>
  <c r="J51" i="3"/>
  <c r="D64" i="3"/>
  <c r="J59" i="3"/>
  <c r="E60" i="3"/>
  <c r="K60" i="3"/>
  <c r="E64" i="3"/>
  <c r="M62" i="3"/>
  <c r="M56" i="3"/>
  <c r="C64" i="3"/>
  <c r="J58" i="3"/>
  <c r="J54" i="3"/>
  <c r="C49" i="3"/>
  <c r="H64" i="3"/>
  <c r="J55" i="3"/>
  <c r="B51" i="3"/>
  <c r="N64" i="3"/>
  <c r="I58" i="3"/>
  <c r="I54" i="3"/>
  <c r="J64" i="3"/>
  <c r="K43" i="3"/>
  <c r="I20" i="3"/>
  <c r="J16" i="3"/>
  <c r="J5" i="3"/>
  <c r="J49" i="3" s="1"/>
  <c r="K64" i="3"/>
  <c r="I7" i="3"/>
  <c r="B49" i="3"/>
  <c r="F49" i="3"/>
  <c r="H51" i="3"/>
  <c r="L51" i="3"/>
  <c r="C60" i="3"/>
  <c r="L64" i="3"/>
  <c r="I16" i="3"/>
  <c r="K49" i="3"/>
  <c r="N5" i="3"/>
  <c r="D49" i="3"/>
  <c r="H49" i="3"/>
  <c r="L49" i="3"/>
  <c r="J64" i="2"/>
  <c r="E43" i="2"/>
  <c r="C49" i="2"/>
  <c r="N56" i="2"/>
  <c r="F51" i="2"/>
  <c r="D60" i="2"/>
  <c r="K60" i="2"/>
  <c r="K64" i="2"/>
  <c r="I42" i="2"/>
  <c r="I64" i="2" s="1"/>
  <c r="N42" i="2"/>
  <c r="E64" i="2"/>
  <c r="M56" i="2"/>
  <c r="N64" i="2"/>
  <c r="D64" i="2"/>
  <c r="K43" i="2"/>
  <c r="B51" i="2"/>
  <c r="G51" i="2"/>
  <c r="L60" i="2"/>
  <c r="H60" i="2"/>
  <c r="M59" i="2"/>
  <c r="M55" i="2"/>
  <c r="L49" i="2"/>
  <c r="M20" i="2"/>
  <c r="B49" i="2"/>
  <c r="F49" i="2"/>
  <c r="C64" i="2"/>
  <c r="C7" i="2"/>
  <c r="M7" i="2"/>
  <c r="G49" i="2"/>
  <c r="K49" i="2"/>
  <c r="H64" i="2"/>
  <c r="D49" i="2"/>
  <c r="H49" i="2"/>
  <c r="E49" i="2"/>
  <c r="B21" i="1"/>
  <c r="B65" i="1" s="1"/>
  <c r="K60" i="1"/>
  <c r="K65" i="1"/>
  <c r="B64" i="1"/>
  <c r="H51" i="1"/>
  <c r="D51" i="1"/>
  <c r="L64" i="1"/>
  <c r="H64" i="1"/>
  <c r="D64" i="1"/>
  <c r="G51" i="1"/>
  <c r="C49" i="1"/>
  <c r="F60" i="1"/>
  <c r="L49" i="1"/>
  <c r="N62" i="1"/>
  <c r="N56" i="1"/>
  <c r="G64" i="1"/>
  <c r="J64" i="1"/>
  <c r="K51" i="1"/>
  <c r="E51" i="1"/>
  <c r="H60" i="1"/>
  <c r="D60" i="1"/>
  <c r="N58" i="1"/>
  <c r="N54" i="1"/>
  <c r="B49" i="1"/>
  <c r="E49" i="1"/>
  <c r="L7" i="1"/>
  <c r="B60" i="1"/>
  <c r="H49" i="1"/>
  <c r="D49" i="1"/>
  <c r="C7" i="1"/>
  <c r="C51" i="1" s="1"/>
  <c r="N5" i="1"/>
  <c r="K64" i="1"/>
  <c r="K49" i="1"/>
  <c r="G49" i="1"/>
  <c r="N20" i="1"/>
  <c r="N64" i="1" s="1"/>
  <c r="F49" i="1"/>
  <c r="N16" i="1"/>
  <c r="F21" i="1"/>
  <c r="F65" i="1" s="1"/>
  <c r="L21" i="4"/>
  <c r="L65" i="4" s="1"/>
  <c r="H21" i="4"/>
  <c r="G21" i="4"/>
  <c r="F21" i="4"/>
  <c r="I7" i="4"/>
  <c r="E21" i="4"/>
  <c r="D21" i="4"/>
  <c r="M20" i="4"/>
  <c r="J20" i="4"/>
  <c r="J64" i="4" s="1"/>
  <c r="I20" i="4"/>
  <c r="M16" i="4"/>
  <c r="J16" i="4"/>
  <c r="J60" i="4" s="1"/>
  <c r="C21" i="4"/>
  <c r="C65" i="4" s="1"/>
  <c r="I16" i="4"/>
  <c r="N7" i="4"/>
  <c r="N5" i="4"/>
  <c r="M7" i="4"/>
  <c r="M51" i="4" s="1"/>
  <c r="M5" i="4"/>
  <c r="J5" i="4"/>
  <c r="J49" i="4" s="1"/>
  <c r="I5" i="4"/>
  <c r="B21" i="4"/>
  <c r="B65" i="4" s="1"/>
  <c r="N42" i="4"/>
  <c r="N29" i="4"/>
  <c r="M38" i="4"/>
  <c r="K43" i="4"/>
  <c r="H43" i="4"/>
  <c r="G43" i="4"/>
  <c r="F43" i="4"/>
  <c r="D43" i="4"/>
  <c r="I42" i="4"/>
  <c r="J42" i="4"/>
  <c r="M42" i="4"/>
  <c r="N38" i="4"/>
  <c r="C43" i="4"/>
  <c r="N43" i="4" s="1"/>
  <c r="J38" i="4"/>
  <c r="I38" i="4"/>
  <c r="I27" i="4"/>
  <c r="J27" i="4"/>
  <c r="M27" i="4"/>
  <c r="N27" i="4"/>
  <c r="I29" i="4"/>
  <c r="J29" i="4"/>
  <c r="M29" i="4"/>
  <c r="B43" i="4"/>
  <c r="L43" i="3"/>
  <c r="N38" i="3"/>
  <c r="N60" i="3" s="1"/>
  <c r="N29" i="3"/>
  <c r="N51" i="3" s="1"/>
  <c r="H43" i="3"/>
  <c r="F43" i="3"/>
  <c r="E43" i="3"/>
  <c r="D43" i="3"/>
  <c r="I42" i="3"/>
  <c r="J42" i="3"/>
  <c r="M42" i="3"/>
  <c r="I38" i="3"/>
  <c r="M38" i="3"/>
  <c r="C43" i="3"/>
  <c r="J38" i="3"/>
  <c r="I27" i="3"/>
  <c r="I49" i="3" s="1"/>
  <c r="J27" i="3"/>
  <c r="M27" i="3"/>
  <c r="N27" i="3"/>
  <c r="I29" i="3"/>
  <c r="J29" i="3"/>
  <c r="M29" i="3"/>
  <c r="B43" i="3"/>
  <c r="N38" i="2"/>
  <c r="N60" i="2" s="1"/>
  <c r="L43" i="2"/>
  <c r="N29" i="2"/>
  <c r="M42" i="2"/>
  <c r="H43" i="2"/>
  <c r="H65" i="2" s="1"/>
  <c r="G43" i="2"/>
  <c r="F43" i="2"/>
  <c r="D43" i="2"/>
  <c r="C43" i="2"/>
  <c r="I38" i="2"/>
  <c r="I60" i="2" s="1"/>
  <c r="M38" i="2"/>
  <c r="M60" i="2" s="1"/>
  <c r="J38" i="2"/>
  <c r="J60" i="2" s="1"/>
  <c r="I27" i="2"/>
  <c r="I49" i="2" s="1"/>
  <c r="J27" i="2"/>
  <c r="J49" i="2" s="1"/>
  <c r="M27" i="2"/>
  <c r="M49" i="2" s="1"/>
  <c r="N27" i="2"/>
  <c r="N49" i="2" s="1"/>
  <c r="I29" i="2"/>
  <c r="I51" i="2" s="1"/>
  <c r="J29" i="2"/>
  <c r="J51" i="2" s="1"/>
  <c r="M29" i="2"/>
  <c r="B43" i="2"/>
  <c r="L43" i="1"/>
  <c r="N38" i="1"/>
  <c r="N29" i="1"/>
  <c r="K43" i="1"/>
  <c r="H43" i="1"/>
  <c r="G43" i="1"/>
  <c r="F43" i="1"/>
  <c r="E43" i="1"/>
  <c r="D43" i="1"/>
  <c r="I42" i="1"/>
  <c r="I64" i="1" s="1"/>
  <c r="J42" i="1"/>
  <c r="M42" i="1"/>
  <c r="M64" i="1" s="1"/>
  <c r="C43" i="1"/>
  <c r="N43" i="1" s="1"/>
  <c r="I38" i="1"/>
  <c r="I60" i="1" s="1"/>
  <c r="M38" i="1"/>
  <c r="M60" i="1" s="1"/>
  <c r="J38" i="1"/>
  <c r="J60" i="1" s="1"/>
  <c r="I27" i="1"/>
  <c r="I49" i="1" s="1"/>
  <c r="J27" i="1"/>
  <c r="J49" i="1" s="1"/>
  <c r="M27" i="1"/>
  <c r="M49" i="1" s="1"/>
  <c r="N27" i="1"/>
  <c r="I29" i="1"/>
  <c r="I51" i="1" s="1"/>
  <c r="J29" i="1"/>
  <c r="J51" i="1" s="1"/>
  <c r="M29" i="1"/>
  <c r="M51" i="1" s="1"/>
  <c r="B43" i="1"/>
  <c r="L21" i="3"/>
  <c r="K21" i="3"/>
  <c r="H21" i="3"/>
  <c r="G21" i="3"/>
  <c r="G65" i="3" s="1"/>
  <c r="F21" i="3"/>
  <c r="E21" i="3"/>
  <c r="D21" i="3"/>
  <c r="C21" i="3"/>
  <c r="C65" i="3" s="1"/>
  <c r="M16" i="3"/>
  <c r="M60" i="3" s="1"/>
  <c r="M5" i="3"/>
  <c r="M7" i="3"/>
  <c r="M51" i="3" s="1"/>
  <c r="B21" i="3"/>
  <c r="B65" i="3" s="1"/>
  <c r="L21" i="2"/>
  <c r="K21" i="2"/>
  <c r="G21" i="2"/>
  <c r="G65" i="2" s="1"/>
  <c r="F21" i="2"/>
  <c r="F65" i="2" s="1"/>
  <c r="E21" i="2"/>
  <c r="E65" i="2" s="1"/>
  <c r="D21" i="2"/>
  <c r="C21" i="2"/>
  <c r="B21" i="2"/>
  <c r="B65" i="2" s="1"/>
  <c r="L21" i="1"/>
  <c r="L65" i="1" s="1"/>
  <c r="H21" i="1"/>
  <c r="H65" i="1" s="1"/>
  <c r="G21" i="1"/>
  <c r="D21" i="1"/>
  <c r="E21" i="1"/>
  <c r="E65" i="1" s="1"/>
  <c r="C21" i="1"/>
  <c r="C65" i="1" s="1"/>
  <c r="M64" i="3" l="1"/>
  <c r="I51" i="4"/>
  <c r="I49" i="4"/>
  <c r="N49" i="4"/>
  <c r="M64" i="4"/>
  <c r="F65" i="4"/>
  <c r="N51" i="4"/>
  <c r="M60" i="4"/>
  <c r="D65" i="4"/>
  <c r="G65" i="4"/>
  <c r="M49" i="4"/>
  <c r="I60" i="4"/>
  <c r="I64" i="4"/>
  <c r="E65" i="4"/>
  <c r="H65" i="4"/>
  <c r="K65" i="4"/>
  <c r="N60" i="4"/>
  <c r="I60" i="3"/>
  <c r="D65" i="3"/>
  <c r="N49" i="3"/>
  <c r="J60" i="3"/>
  <c r="M49" i="3"/>
  <c r="E65" i="3"/>
  <c r="K65" i="3"/>
  <c r="I51" i="3"/>
  <c r="I64" i="3"/>
  <c r="H65" i="3"/>
  <c r="J21" i="3"/>
  <c r="J65" i="3" s="1"/>
  <c r="I21" i="3"/>
  <c r="I65" i="3" s="1"/>
  <c r="F65" i="3"/>
  <c r="N21" i="3"/>
  <c r="L65" i="3"/>
  <c r="C65" i="2"/>
  <c r="D65" i="2"/>
  <c r="M51" i="2"/>
  <c r="M64" i="2"/>
  <c r="M21" i="2"/>
  <c r="M65" i="2" s="1"/>
  <c r="K65" i="2"/>
  <c r="L65" i="2"/>
  <c r="N21" i="2"/>
  <c r="C51" i="2"/>
  <c r="N7" i="2"/>
  <c r="N51" i="2" s="1"/>
  <c r="N60" i="1"/>
  <c r="D65" i="1"/>
  <c r="G65" i="1"/>
  <c r="N49" i="1"/>
  <c r="N7" i="1"/>
  <c r="N51" i="1" s="1"/>
  <c r="L51" i="1"/>
  <c r="N21" i="1"/>
  <c r="N65" i="1" s="1"/>
  <c r="N21" i="4"/>
  <c r="N65" i="4" s="1"/>
  <c r="I21" i="4"/>
  <c r="J21" i="4"/>
  <c r="M21" i="4"/>
  <c r="M43" i="4"/>
  <c r="I43" i="4"/>
  <c r="J43" i="4"/>
  <c r="N43" i="3"/>
  <c r="J43" i="3"/>
  <c r="M43" i="3"/>
  <c r="I43" i="3"/>
  <c r="N43" i="2"/>
  <c r="J43" i="2"/>
  <c r="J65" i="2" s="1"/>
  <c r="M43" i="2"/>
  <c r="I43" i="2"/>
  <c r="I65" i="2" s="1"/>
  <c r="M43" i="1"/>
  <c r="M65" i="1" s="1"/>
  <c r="J43" i="1"/>
  <c r="J65" i="1" s="1"/>
  <c r="I43" i="1"/>
  <c r="I65" i="1" s="1"/>
  <c r="M21" i="3"/>
  <c r="M65" i="3" s="1"/>
  <c r="I65" i="4" l="1"/>
  <c r="M65" i="4"/>
  <c r="J65" i="4"/>
  <c r="N65" i="3"/>
  <c r="N65" i="2"/>
</calcChain>
</file>

<file path=xl/sharedStrings.xml><?xml version="1.0" encoding="utf-8"?>
<sst xmlns="http://schemas.openxmlformats.org/spreadsheetml/2006/main" count="396" uniqueCount="39">
  <si>
    <t>FT</t>
  </si>
  <si>
    <t>PT</t>
  </si>
  <si>
    <t>Grad Asst</t>
  </si>
  <si>
    <t>Other</t>
  </si>
  <si>
    <t>Total</t>
  </si>
  <si>
    <t>Subtotal</t>
  </si>
  <si>
    <t>Salary Range/Title</t>
  </si>
  <si>
    <t>Prof/Lect D</t>
  </si>
  <si>
    <t>Assoc Prof/Lect C</t>
  </si>
  <si>
    <t>Asst Prof/Lect B</t>
  </si>
  <si>
    <t>Instructor/Lect A</t>
  </si>
  <si>
    <t>Tchg Asst/Lect L</t>
  </si>
  <si>
    <t>Tchg Assoc</t>
  </si>
  <si>
    <t>Admin</t>
  </si>
  <si>
    <t>Assignments</t>
  </si>
  <si>
    <t>FTEF</t>
  </si>
  <si>
    <t>Class WTU</t>
  </si>
  <si>
    <t>Suprvsn WTU</t>
  </si>
  <si>
    <t>Direct WTU</t>
  </si>
  <si>
    <t>Indirect WTU</t>
  </si>
  <si>
    <t>Total WTU</t>
  </si>
  <si>
    <t>Direct WTU/FTEF</t>
  </si>
  <si>
    <t>Total WTU/FTEF</t>
  </si>
  <si>
    <t>Total SCU</t>
  </si>
  <si>
    <t>Total FTES</t>
  </si>
  <si>
    <t>SCU/FTEF</t>
  </si>
  <si>
    <t>SFR</t>
  </si>
  <si>
    <t>CAHSS Spring 12</t>
  </si>
  <si>
    <t>CAHSS Spring 13</t>
  </si>
  <si>
    <t>CNRS Spring 12</t>
  </si>
  <si>
    <t>CNRS Spring 13</t>
  </si>
  <si>
    <t>CPS Spring 12</t>
  </si>
  <si>
    <t>CPS Spring 13</t>
  </si>
  <si>
    <t>Aggregate Spring 12</t>
  </si>
  <si>
    <t>Aggregate  Spring 13</t>
  </si>
  <si>
    <r>
      <t xml:space="preserve">CAHSS </t>
    </r>
    <r>
      <rPr>
        <b/>
        <sz val="11"/>
        <color theme="1"/>
        <rFont val="Calibri"/>
        <family val="2"/>
      </rPr>
      <t>∆ (S13-S12)</t>
    </r>
  </si>
  <si>
    <r>
      <t xml:space="preserve">CNRS </t>
    </r>
    <r>
      <rPr>
        <b/>
        <sz val="11"/>
        <color theme="1"/>
        <rFont val="Calibri"/>
        <family val="2"/>
      </rPr>
      <t>∆ (S13-S12)</t>
    </r>
  </si>
  <si>
    <t>Aggre. ∆ (S13-S12)</t>
  </si>
  <si>
    <r>
      <t xml:space="preserve">CPS </t>
    </r>
    <r>
      <rPr>
        <b/>
        <sz val="11"/>
        <color theme="1"/>
        <rFont val="Calibri"/>
        <family val="2"/>
      </rPr>
      <t>∆ (S13-S12)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</si>
</sst>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[Red]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R54" sqref="R54"/>
    </sheetView>
  </sheetViews>
  <sheetFormatPr defaultRowHeight="15" outlineLevelRow="1" x14ac:dyDescent="0.25"/>
  <cols>
    <col min="1" max="1" width="17.28515625" style="2" bestFit="1" customWidth="1"/>
    <col min="2" max="2" width="12.42578125" style="2" bestFit="1" customWidth="1"/>
    <col min="3" max="3" width="8.140625" style="2" bestFit="1" customWidth="1"/>
    <col min="4" max="4" width="10.42578125" style="2" bestFit="1" customWidth="1"/>
    <col min="5" max="5" width="13" style="2" bestFit="1" customWidth="1"/>
    <col min="6" max="6" width="11.28515625" style="2" bestFit="1" customWidth="1"/>
    <col min="7" max="7" width="12.85546875" style="2" bestFit="1" customWidth="1"/>
    <col min="8" max="8" width="10.42578125" style="2" bestFit="1" customWidth="1"/>
    <col min="9" max="9" width="16.28515625" style="2" bestFit="1" customWidth="1"/>
    <col min="10" max="10" width="15.42578125" style="2" bestFit="1" customWidth="1"/>
    <col min="11" max="11" width="9.5703125" style="2" bestFit="1" customWidth="1"/>
    <col min="12" max="12" width="10" style="2" bestFit="1" customWidth="1"/>
    <col min="13" max="13" width="9.5703125" style="2" bestFit="1" customWidth="1"/>
    <col min="14" max="14" width="7" style="2" bestFit="1" customWidth="1"/>
    <col min="15" max="15" width="4.28515625" style="2" customWidth="1"/>
    <col min="16" max="16384" width="9.140625" style="2"/>
  </cols>
  <sheetData>
    <row r="1" spans="1:14" x14ac:dyDescent="0.25">
      <c r="A1" s="6" t="s">
        <v>27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26</v>
      </c>
    </row>
    <row r="2" spans="1:14" hidden="1" outlineLevel="1" x14ac:dyDescent="0.25">
      <c r="A2" s="1" t="s">
        <v>0</v>
      </c>
      <c r="B2" s="3">
        <v>103</v>
      </c>
      <c r="C2" s="3">
        <v>90.54</v>
      </c>
      <c r="D2" s="3">
        <v>1145.31</v>
      </c>
      <c r="E2" s="3">
        <v>116.72</v>
      </c>
      <c r="F2" s="3">
        <v>1293.95</v>
      </c>
      <c r="G2" s="3">
        <v>53.7</v>
      </c>
      <c r="H2" s="3">
        <v>1347.73</v>
      </c>
      <c r="I2" s="3">
        <v>14.29</v>
      </c>
      <c r="J2" s="3">
        <v>14.88</v>
      </c>
      <c r="K2" s="3">
        <v>30181.97</v>
      </c>
      <c r="L2" s="3">
        <v>2025.07</v>
      </c>
      <c r="M2" s="3">
        <v>333.35</v>
      </c>
      <c r="N2" s="3">
        <f>+L2/C2</f>
        <v>22.366578307930194</v>
      </c>
    </row>
    <row r="3" spans="1:14" hidden="1" outlineLevel="1" x14ac:dyDescent="0.25">
      <c r="A3" s="1" t="s">
        <v>1</v>
      </c>
      <c r="B3" s="3">
        <v>89</v>
      </c>
      <c r="C3" s="3">
        <v>35.691000000000003</v>
      </c>
      <c r="D3" s="3">
        <v>510.71</v>
      </c>
      <c r="E3" s="3">
        <v>36.299999999999997</v>
      </c>
      <c r="F3" s="3">
        <v>561.33000000000004</v>
      </c>
      <c r="G3" s="3">
        <v>12.3</v>
      </c>
      <c r="H3" s="3">
        <v>573.71</v>
      </c>
      <c r="I3" s="3">
        <v>15.72</v>
      </c>
      <c r="J3" s="3">
        <v>16.07</v>
      </c>
      <c r="K3" s="3">
        <v>13092.58</v>
      </c>
      <c r="L3" s="3">
        <v>875.29</v>
      </c>
      <c r="M3" s="3">
        <v>366.83</v>
      </c>
      <c r="N3" s="3">
        <f t="shared" ref="N3:N21" si="0">+L3/C3</f>
        <v>24.524109719537137</v>
      </c>
    </row>
    <row r="4" spans="1:14" hidden="1" outlineLevel="1" x14ac:dyDescent="0.25">
      <c r="A4" s="1" t="s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4" hidden="1" outlineLevel="1" x14ac:dyDescent="0.25">
      <c r="A5" s="1" t="s">
        <v>5</v>
      </c>
      <c r="B5" s="3">
        <f>SUM(B2:B4)</f>
        <v>192</v>
      </c>
      <c r="C5" s="3">
        <f t="shared" ref="C5:L5" si="1">SUM(C2:C4)</f>
        <v>126.23100000000001</v>
      </c>
      <c r="D5" s="3">
        <f t="shared" si="1"/>
        <v>1656.02</v>
      </c>
      <c r="E5" s="3">
        <f t="shared" si="1"/>
        <v>153.01999999999998</v>
      </c>
      <c r="F5" s="3">
        <f t="shared" si="1"/>
        <v>1855.2800000000002</v>
      </c>
      <c r="G5" s="3">
        <f t="shared" si="1"/>
        <v>66</v>
      </c>
      <c r="H5" s="3">
        <f t="shared" si="1"/>
        <v>1921.44</v>
      </c>
      <c r="I5" s="3">
        <v>14.69</v>
      </c>
      <c r="J5" s="3">
        <v>15.22</v>
      </c>
      <c r="K5" s="3">
        <f t="shared" si="1"/>
        <v>43274.55</v>
      </c>
      <c r="L5" s="3">
        <f t="shared" si="1"/>
        <v>2900.3599999999997</v>
      </c>
      <c r="M5" s="3">
        <v>342.82</v>
      </c>
      <c r="N5" s="3">
        <f t="shared" si="0"/>
        <v>22.97660638036615</v>
      </c>
    </row>
    <row r="6" spans="1:14" hidden="1" outlineLevel="1" x14ac:dyDescent="0.25">
      <c r="A6" s="1" t="s">
        <v>3</v>
      </c>
      <c r="B6" s="3">
        <v>1</v>
      </c>
      <c r="C6" s="3">
        <v>0</v>
      </c>
      <c r="D6" s="3">
        <v>3.3</v>
      </c>
      <c r="E6" s="3">
        <v>1.1000000000000001</v>
      </c>
      <c r="F6" s="3">
        <v>4.4000000000000004</v>
      </c>
      <c r="G6" s="3">
        <v>0</v>
      </c>
      <c r="H6" s="3">
        <v>4.4000000000000004</v>
      </c>
      <c r="I6" s="3">
        <v>0</v>
      </c>
      <c r="J6" s="3">
        <v>0</v>
      </c>
      <c r="K6" s="3">
        <v>48</v>
      </c>
      <c r="L6" s="3">
        <v>3.3</v>
      </c>
      <c r="M6" s="3">
        <v>0</v>
      </c>
      <c r="N6" s="3">
        <v>0</v>
      </c>
    </row>
    <row r="7" spans="1:14" hidden="1" outlineLevel="1" x14ac:dyDescent="0.25">
      <c r="A7" s="1" t="s">
        <v>4</v>
      </c>
      <c r="B7" s="3">
        <f>+B5+B6</f>
        <v>193</v>
      </c>
      <c r="C7" s="3">
        <f t="shared" ref="C7:L7" si="2">+C5+C6</f>
        <v>126.23100000000001</v>
      </c>
      <c r="D7" s="3">
        <f t="shared" si="2"/>
        <v>1659.32</v>
      </c>
      <c r="E7" s="3">
        <f t="shared" si="2"/>
        <v>154.11999999999998</v>
      </c>
      <c r="F7" s="3">
        <f t="shared" si="2"/>
        <v>1859.6800000000003</v>
      </c>
      <c r="G7" s="3">
        <f t="shared" si="2"/>
        <v>66</v>
      </c>
      <c r="H7" s="3">
        <f t="shared" si="2"/>
        <v>1925.8400000000001</v>
      </c>
      <c r="I7" s="3">
        <v>14.73</v>
      </c>
      <c r="J7" s="3">
        <v>15.25</v>
      </c>
      <c r="K7" s="3">
        <f t="shared" si="2"/>
        <v>43322.55</v>
      </c>
      <c r="L7" s="3">
        <f t="shared" si="2"/>
        <v>2903.66</v>
      </c>
      <c r="M7" s="3">
        <v>343.2</v>
      </c>
      <c r="N7" s="3">
        <f t="shared" si="0"/>
        <v>23.002748928551622</v>
      </c>
    </row>
    <row r="8" spans="1:14" hidden="1" outlineLevel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idden="1" outlineLevel="1" x14ac:dyDescent="0.25">
      <c r="A9" s="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idden="1" outlineLevel="1" x14ac:dyDescent="0.25">
      <c r="A10" s="1" t="s">
        <v>7</v>
      </c>
      <c r="B10" s="3">
        <v>49</v>
      </c>
      <c r="C10" s="3">
        <v>39.1</v>
      </c>
      <c r="D10" s="3">
        <v>489.69</v>
      </c>
      <c r="E10" s="3">
        <v>63.3</v>
      </c>
      <c r="F10" s="3">
        <v>563.98</v>
      </c>
      <c r="G10" s="3">
        <v>9.5</v>
      </c>
      <c r="H10" s="3">
        <v>573.49</v>
      </c>
      <c r="I10" s="3">
        <v>14.42</v>
      </c>
      <c r="J10" s="3">
        <v>14.66</v>
      </c>
      <c r="K10" s="3">
        <v>11833.41</v>
      </c>
      <c r="L10" s="3">
        <v>797.11</v>
      </c>
      <c r="M10" s="3">
        <v>302.64</v>
      </c>
      <c r="N10" s="3">
        <f t="shared" si="0"/>
        <v>20.386445012787725</v>
      </c>
    </row>
    <row r="11" spans="1:14" hidden="1" outlineLevel="1" x14ac:dyDescent="0.25">
      <c r="A11" s="1" t="s">
        <v>8</v>
      </c>
      <c r="B11" s="3">
        <v>30</v>
      </c>
      <c r="C11" s="3">
        <v>25.273</v>
      </c>
      <c r="D11" s="3">
        <v>342.22</v>
      </c>
      <c r="E11" s="3">
        <v>39.619999999999997</v>
      </c>
      <c r="F11" s="3">
        <v>391.74</v>
      </c>
      <c r="G11" s="3">
        <v>18</v>
      </c>
      <c r="H11" s="3">
        <v>409.84</v>
      </c>
      <c r="I11" s="3">
        <v>15.5</v>
      </c>
      <c r="J11" s="3">
        <v>16.21</v>
      </c>
      <c r="K11" s="3">
        <v>8230.01</v>
      </c>
      <c r="L11" s="3">
        <v>553.03</v>
      </c>
      <c r="M11" s="3">
        <v>325.64</v>
      </c>
      <c r="N11" s="3">
        <f t="shared" si="0"/>
        <v>21.882245875044514</v>
      </c>
    </row>
    <row r="12" spans="1:14" hidden="1" outlineLevel="1" x14ac:dyDescent="0.25">
      <c r="A12" s="1" t="s">
        <v>9</v>
      </c>
      <c r="B12" s="3">
        <v>50</v>
      </c>
      <c r="C12" s="3">
        <v>34.695999999999998</v>
      </c>
      <c r="D12" s="3">
        <v>436.8</v>
      </c>
      <c r="E12" s="3">
        <v>34.6</v>
      </c>
      <c r="F12" s="3">
        <v>487.8</v>
      </c>
      <c r="G12" s="3">
        <v>25</v>
      </c>
      <c r="H12" s="3">
        <v>512.79999999999995</v>
      </c>
      <c r="I12" s="3">
        <v>14.05</v>
      </c>
      <c r="J12" s="3">
        <v>14.78</v>
      </c>
      <c r="K12" s="3">
        <v>12592.1</v>
      </c>
      <c r="L12" s="3">
        <v>841.44</v>
      </c>
      <c r="M12" s="3">
        <v>362.92</v>
      </c>
      <c r="N12" s="3">
        <f t="shared" si="0"/>
        <v>24.251786949504268</v>
      </c>
    </row>
    <row r="13" spans="1:14" hidden="1" outlineLevel="1" x14ac:dyDescent="0.25">
      <c r="A13" s="1" t="s">
        <v>10</v>
      </c>
      <c r="B13" s="3">
        <v>47</v>
      </c>
      <c r="C13" s="3">
        <v>23.582999999999998</v>
      </c>
      <c r="D13" s="3">
        <v>337.6</v>
      </c>
      <c r="E13" s="3">
        <v>9.5</v>
      </c>
      <c r="F13" s="3">
        <v>356.07</v>
      </c>
      <c r="G13" s="3">
        <v>13.5</v>
      </c>
      <c r="H13" s="3">
        <v>369.6</v>
      </c>
      <c r="I13" s="3">
        <v>15.09</v>
      </c>
      <c r="J13" s="3">
        <v>15.67</v>
      </c>
      <c r="K13" s="3">
        <v>9571.0300000000007</v>
      </c>
      <c r="L13" s="3">
        <v>638.87</v>
      </c>
      <c r="M13" s="3">
        <v>405.84</v>
      </c>
      <c r="N13" s="3">
        <f t="shared" si="0"/>
        <v>27.090276894373066</v>
      </c>
    </row>
    <row r="14" spans="1:14" hidden="1" outlineLevel="1" x14ac:dyDescent="0.25">
      <c r="A14" s="1" t="s">
        <v>11</v>
      </c>
      <c r="B14" s="3">
        <v>12</v>
      </c>
      <c r="C14" s="3">
        <v>2.7490000000000001</v>
      </c>
      <c r="D14" s="3">
        <v>40.01</v>
      </c>
      <c r="E14" s="3">
        <v>5.0999999999999996</v>
      </c>
      <c r="F14" s="3">
        <v>45.09</v>
      </c>
      <c r="G14" s="3">
        <v>0</v>
      </c>
      <c r="H14" s="3">
        <v>45.11</v>
      </c>
      <c r="I14" s="3">
        <v>16.399999999999999</v>
      </c>
      <c r="J14" s="3">
        <v>16.41</v>
      </c>
      <c r="K14" s="3">
        <v>779</v>
      </c>
      <c r="L14" s="3">
        <v>52.07</v>
      </c>
      <c r="M14" s="3">
        <v>283.37</v>
      </c>
      <c r="N14" s="3">
        <f t="shared" si="0"/>
        <v>18.941433248453983</v>
      </c>
    </row>
    <row r="15" spans="1:14" hidden="1" outlineLevel="1" x14ac:dyDescent="0.25">
      <c r="A15" s="1" t="s">
        <v>12</v>
      </c>
      <c r="B15" s="3">
        <v>4</v>
      </c>
      <c r="C15" s="3">
        <v>0.8</v>
      </c>
      <c r="D15" s="3">
        <v>12</v>
      </c>
      <c r="E15" s="3">
        <v>0</v>
      </c>
      <c r="F15" s="3">
        <v>12</v>
      </c>
      <c r="G15" s="3">
        <v>0</v>
      </c>
      <c r="H15" s="3">
        <v>12</v>
      </c>
      <c r="I15" s="3">
        <v>15</v>
      </c>
      <c r="J15" s="3">
        <v>15</v>
      </c>
      <c r="K15" s="3">
        <v>297</v>
      </c>
      <c r="L15" s="3">
        <v>19.8</v>
      </c>
      <c r="M15" s="3">
        <v>371.25</v>
      </c>
      <c r="N15" s="3">
        <f t="shared" si="0"/>
        <v>24.75</v>
      </c>
    </row>
    <row r="16" spans="1:14" hidden="1" outlineLevel="1" x14ac:dyDescent="0.25">
      <c r="A16" s="1" t="s">
        <v>5</v>
      </c>
      <c r="B16" s="3">
        <f>SUM(B10:B15)</f>
        <v>192</v>
      </c>
      <c r="C16" s="3">
        <f t="shared" ref="C16:L16" si="3">SUM(C10:C15)</f>
        <v>126.20099999999999</v>
      </c>
      <c r="D16" s="3">
        <f t="shared" si="3"/>
        <v>1658.32</v>
      </c>
      <c r="E16" s="3">
        <f t="shared" si="3"/>
        <v>152.11999999999998</v>
      </c>
      <c r="F16" s="3">
        <f t="shared" si="3"/>
        <v>1856.6799999999998</v>
      </c>
      <c r="G16" s="3">
        <f t="shared" si="3"/>
        <v>66</v>
      </c>
      <c r="H16" s="3">
        <f t="shared" si="3"/>
        <v>1922.84</v>
      </c>
      <c r="I16" s="3">
        <v>14.71</v>
      </c>
      <c r="J16" s="3">
        <v>15.23</v>
      </c>
      <c r="K16" s="3">
        <f t="shared" si="3"/>
        <v>43302.549999999996</v>
      </c>
      <c r="L16" s="3">
        <f t="shared" si="3"/>
        <v>2902.32</v>
      </c>
      <c r="M16" s="3">
        <v>343.12</v>
      </c>
      <c r="N16" s="3">
        <f t="shared" si="0"/>
        <v>22.997599068153185</v>
      </c>
    </row>
    <row r="17" spans="1:14" hidden="1" outlineLevel="1" x14ac:dyDescent="0.25">
      <c r="A17" s="1" t="s">
        <v>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idden="1" outlineLevel="1" x14ac:dyDescent="0.25">
      <c r="A18" s="1" t="s">
        <v>13</v>
      </c>
      <c r="B18" s="3">
        <v>1</v>
      </c>
      <c r="C18" s="3">
        <v>0.03</v>
      </c>
      <c r="D18" s="3">
        <v>1</v>
      </c>
      <c r="E18" s="3">
        <v>2</v>
      </c>
      <c r="F18" s="3">
        <v>3</v>
      </c>
      <c r="G18" s="3">
        <v>0</v>
      </c>
      <c r="H18" s="3">
        <v>3</v>
      </c>
      <c r="I18" s="3">
        <v>100</v>
      </c>
      <c r="J18" s="3">
        <v>100</v>
      </c>
      <c r="K18" s="3">
        <v>20</v>
      </c>
      <c r="L18" s="3">
        <v>1.33</v>
      </c>
      <c r="M18" s="3">
        <v>666.66</v>
      </c>
      <c r="N18" s="3">
        <f t="shared" si="0"/>
        <v>44.333333333333336</v>
      </c>
    </row>
    <row r="19" spans="1:14" hidden="1" outlineLevel="1" x14ac:dyDescent="0.25">
      <c r="A19" s="1" t="s">
        <v>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idden="1" outlineLevel="1" x14ac:dyDescent="0.25">
      <c r="A20" s="1" t="s">
        <v>5</v>
      </c>
      <c r="B20" s="3">
        <f>SUM(B17:B19)</f>
        <v>1</v>
      </c>
      <c r="C20" s="3">
        <f t="shared" ref="C20:L20" si="4">SUM(C17:C19)</f>
        <v>0.03</v>
      </c>
      <c r="D20" s="3">
        <f t="shared" si="4"/>
        <v>1</v>
      </c>
      <c r="E20" s="3">
        <f t="shared" si="4"/>
        <v>2</v>
      </c>
      <c r="F20" s="3">
        <f t="shared" si="4"/>
        <v>3</v>
      </c>
      <c r="G20" s="3">
        <f t="shared" si="4"/>
        <v>0</v>
      </c>
      <c r="H20" s="3">
        <f t="shared" si="4"/>
        <v>3</v>
      </c>
      <c r="I20" s="3">
        <f t="shared" si="4"/>
        <v>100</v>
      </c>
      <c r="J20" s="3">
        <f t="shared" si="4"/>
        <v>100</v>
      </c>
      <c r="K20" s="3">
        <f t="shared" si="4"/>
        <v>20</v>
      </c>
      <c r="L20" s="3">
        <f t="shared" si="4"/>
        <v>1.33</v>
      </c>
      <c r="M20" s="3">
        <v>666.66</v>
      </c>
      <c r="N20" s="3">
        <f t="shared" si="0"/>
        <v>44.333333333333336</v>
      </c>
    </row>
    <row r="21" spans="1:14" hidden="1" outlineLevel="1" x14ac:dyDescent="0.25">
      <c r="A21" s="1" t="s">
        <v>4</v>
      </c>
      <c r="B21" s="3">
        <f>+B20+B16</f>
        <v>193</v>
      </c>
      <c r="C21" s="3">
        <f t="shared" ref="C21:L21" si="5">+C20+C16</f>
        <v>126.23099999999999</v>
      </c>
      <c r="D21" s="3">
        <f t="shared" si="5"/>
        <v>1659.32</v>
      </c>
      <c r="E21" s="3">
        <f t="shared" si="5"/>
        <v>154.11999999999998</v>
      </c>
      <c r="F21" s="3">
        <f t="shared" si="5"/>
        <v>1859.6799999999998</v>
      </c>
      <c r="G21" s="3">
        <f t="shared" si="5"/>
        <v>66</v>
      </c>
      <c r="H21" s="3">
        <f t="shared" si="5"/>
        <v>1925.84</v>
      </c>
      <c r="I21" s="3">
        <v>14.73</v>
      </c>
      <c r="J21" s="3">
        <v>15.25</v>
      </c>
      <c r="K21" s="3">
        <f t="shared" si="5"/>
        <v>43322.549999999996</v>
      </c>
      <c r="L21" s="3">
        <f t="shared" si="5"/>
        <v>2903.65</v>
      </c>
      <c r="M21" s="3">
        <v>343.2</v>
      </c>
      <c r="N21" s="3">
        <f t="shared" si="0"/>
        <v>23.002669708708638</v>
      </c>
    </row>
    <row r="22" spans="1:14" collapsed="1" x14ac:dyDescent="0.25"/>
    <row r="23" spans="1:14" x14ac:dyDescent="0.25">
      <c r="A23" s="5" t="s">
        <v>28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 t="s">
        <v>21</v>
      </c>
      <c r="J23" s="5" t="s">
        <v>22</v>
      </c>
      <c r="K23" s="5" t="s">
        <v>23</v>
      </c>
      <c r="L23" s="5" t="s">
        <v>24</v>
      </c>
      <c r="M23" s="5" t="s">
        <v>25</v>
      </c>
      <c r="N23" s="5" t="s">
        <v>26</v>
      </c>
    </row>
    <row r="24" spans="1:14" hidden="1" outlineLevel="1" x14ac:dyDescent="0.25">
      <c r="A24" s="1" t="s">
        <v>0</v>
      </c>
      <c r="B24" s="3">
        <v>97</v>
      </c>
      <c r="C24" s="3">
        <v>85.114000000000004</v>
      </c>
      <c r="D24" s="3">
        <v>1008.5</v>
      </c>
      <c r="E24" s="3">
        <v>105.2</v>
      </c>
      <c r="F24" s="3">
        <v>1147.7</v>
      </c>
      <c r="G24" s="3">
        <v>39.200000000000003</v>
      </c>
      <c r="H24" s="3">
        <v>1186.9000000000001</v>
      </c>
      <c r="I24" s="3">
        <f>+F24/C24</f>
        <v>13.484268157999859</v>
      </c>
      <c r="J24" s="3">
        <f>+H24/C24</f>
        <v>13.944826937989051</v>
      </c>
      <c r="K24" s="3">
        <v>26132.799999999999</v>
      </c>
      <c r="L24" s="3">
        <v>1749.45</v>
      </c>
      <c r="M24" s="3">
        <f>+K24/C24</f>
        <v>307.03292055361044</v>
      </c>
      <c r="N24" s="3">
        <f>+L24/C24</f>
        <v>20.554197899288013</v>
      </c>
    </row>
    <row r="25" spans="1:14" hidden="1" outlineLevel="1" x14ac:dyDescent="0.25">
      <c r="A25" s="1" t="s">
        <v>1</v>
      </c>
      <c r="B25" s="3">
        <v>95</v>
      </c>
      <c r="C25" s="3">
        <v>42.363999999999997</v>
      </c>
      <c r="D25" s="3">
        <v>590.9</v>
      </c>
      <c r="E25" s="3">
        <v>33.5</v>
      </c>
      <c r="F25" s="3">
        <v>638.79999999999995</v>
      </c>
      <c r="G25" s="3">
        <v>18.7</v>
      </c>
      <c r="H25" s="3">
        <v>657.5</v>
      </c>
      <c r="I25" s="3">
        <f t="shared" ref="I25:I43" si="6">+F25/C25</f>
        <v>15.078840524974034</v>
      </c>
      <c r="J25" s="3">
        <f t="shared" ref="J25:J43" si="7">+H25/C25</f>
        <v>15.520253045038242</v>
      </c>
      <c r="K25" s="3">
        <v>15285.5</v>
      </c>
      <c r="L25" s="3">
        <v>1021.1</v>
      </c>
      <c r="M25" s="3">
        <f t="shared" ref="M25:M43" si="8">+K25/C25</f>
        <v>360.81342649419321</v>
      </c>
      <c r="N25" s="3">
        <f t="shared" ref="N25:N43" si="9">+L25/C25</f>
        <v>24.10301199131338</v>
      </c>
    </row>
    <row r="26" spans="1:14" hidden="1" outlineLevel="1" x14ac:dyDescent="0.25">
      <c r="A26" s="1" t="s">
        <v>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idden="1" outlineLevel="1" x14ac:dyDescent="0.25">
      <c r="A27" s="1" t="s">
        <v>5</v>
      </c>
      <c r="B27" s="3">
        <f>SUM(B24:B26)</f>
        <v>192</v>
      </c>
      <c r="C27" s="3">
        <f>SUM(C24:C26)</f>
        <v>127.47800000000001</v>
      </c>
      <c r="D27" s="3">
        <f t="shared" ref="D27" si="10">SUM(D24:D26)</f>
        <v>1599.4</v>
      </c>
      <c r="E27" s="3">
        <f t="shared" ref="E27" si="11">SUM(E24:E26)</f>
        <v>138.69999999999999</v>
      </c>
      <c r="F27" s="3">
        <f t="shared" ref="F27" si="12">SUM(F24:F26)</f>
        <v>1786.5</v>
      </c>
      <c r="G27" s="3">
        <f t="shared" ref="G27" si="13">SUM(G24:G26)</f>
        <v>57.900000000000006</v>
      </c>
      <c r="H27" s="3">
        <f t="shared" ref="H27" si="14">SUM(H24:H26)</f>
        <v>1844.4</v>
      </c>
      <c r="I27" s="3">
        <f t="shared" si="6"/>
        <v>14.014182839391895</v>
      </c>
      <c r="J27" s="3">
        <f t="shared" si="7"/>
        <v>14.468378857528357</v>
      </c>
      <c r="K27" s="3">
        <f t="shared" ref="K27" si="15">SUM(K24:K26)</f>
        <v>41418.300000000003</v>
      </c>
      <c r="L27" s="3">
        <f t="shared" ref="L27" si="16">SUM(L24:L26)</f>
        <v>2770.55</v>
      </c>
      <c r="M27" s="3">
        <f t="shared" si="8"/>
        <v>324.90547388569007</v>
      </c>
      <c r="N27" s="3">
        <f t="shared" si="9"/>
        <v>21.733554025008235</v>
      </c>
    </row>
    <row r="28" spans="1:14" hidden="1" outlineLevel="1" x14ac:dyDescent="0.25">
      <c r="A28" s="1" t="s">
        <v>3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idden="1" outlineLevel="1" x14ac:dyDescent="0.25">
      <c r="A29" s="1" t="s">
        <v>4</v>
      </c>
      <c r="B29" s="3">
        <f>+B27+B28</f>
        <v>193</v>
      </c>
      <c r="C29" s="3">
        <f>+C27+C28</f>
        <v>127.47800000000001</v>
      </c>
      <c r="D29" s="3">
        <f t="shared" ref="D29" si="17">+D27+D28</f>
        <v>1599.4</v>
      </c>
      <c r="E29" s="3">
        <f t="shared" ref="E29" si="18">+E27+E28</f>
        <v>138.69999999999999</v>
      </c>
      <c r="F29" s="3">
        <f t="shared" ref="F29" si="19">+F27+F28</f>
        <v>1786.5</v>
      </c>
      <c r="G29" s="3">
        <f t="shared" ref="G29" si="20">+G27+G28</f>
        <v>57.900000000000006</v>
      </c>
      <c r="H29" s="3">
        <f t="shared" ref="H29" si="21">+H27+H28</f>
        <v>1844.4</v>
      </c>
      <c r="I29" s="3">
        <f t="shared" si="6"/>
        <v>14.014182839391895</v>
      </c>
      <c r="J29" s="3">
        <f t="shared" si="7"/>
        <v>14.468378857528357</v>
      </c>
      <c r="K29" s="3">
        <f t="shared" ref="K29" si="22">+K27+K28</f>
        <v>41418.300000000003</v>
      </c>
      <c r="L29" s="3">
        <f t="shared" ref="L29" si="23">+L27+L28</f>
        <v>2770.55</v>
      </c>
      <c r="M29" s="3">
        <f t="shared" si="8"/>
        <v>324.90547388569007</v>
      </c>
      <c r="N29" s="3">
        <f t="shared" si="9"/>
        <v>21.733554025008235</v>
      </c>
    </row>
    <row r="30" spans="1:14" hidden="1" outlineLevel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idden="1" outlineLevel="1" x14ac:dyDescent="0.25">
      <c r="A31" s="1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idden="1" outlineLevel="1" x14ac:dyDescent="0.25">
      <c r="A32" s="1" t="s">
        <v>7</v>
      </c>
      <c r="B32" s="3">
        <v>44</v>
      </c>
      <c r="C32" s="3">
        <v>34.814</v>
      </c>
      <c r="D32" s="3">
        <v>387.8</v>
      </c>
      <c r="E32" s="3">
        <v>59.3</v>
      </c>
      <c r="F32" s="3">
        <v>453.1</v>
      </c>
      <c r="G32" s="3">
        <v>10</v>
      </c>
      <c r="H32" s="3">
        <v>463.1</v>
      </c>
      <c r="I32" s="3">
        <f t="shared" si="6"/>
        <v>13.014879071637848</v>
      </c>
      <c r="J32" s="3">
        <f t="shared" si="7"/>
        <v>13.302119836847247</v>
      </c>
      <c r="K32" s="3">
        <v>9343.2999999999993</v>
      </c>
      <c r="L32" s="3">
        <v>627.04999999999995</v>
      </c>
      <c r="M32" s="3">
        <f t="shared" si="8"/>
        <v>268.37766415809728</v>
      </c>
      <c r="N32" s="3">
        <f t="shared" si="9"/>
        <v>18.011432182455334</v>
      </c>
    </row>
    <row r="33" spans="1:14" hidden="1" outlineLevel="1" x14ac:dyDescent="0.25">
      <c r="A33" s="1" t="s">
        <v>8</v>
      </c>
      <c r="B33" s="3">
        <v>30</v>
      </c>
      <c r="C33" s="3">
        <v>26.5</v>
      </c>
      <c r="D33" s="3">
        <v>314.10000000000002</v>
      </c>
      <c r="E33" s="3">
        <v>32.6</v>
      </c>
      <c r="F33" s="3">
        <v>361.7</v>
      </c>
      <c r="G33" s="3">
        <v>10</v>
      </c>
      <c r="H33" s="3">
        <v>371.7</v>
      </c>
      <c r="I33" s="3">
        <f t="shared" si="6"/>
        <v>13.649056603773584</v>
      </c>
      <c r="J33" s="3">
        <f t="shared" si="7"/>
        <v>14.026415094339622</v>
      </c>
      <c r="K33" s="3">
        <v>8016.5</v>
      </c>
      <c r="L33" s="3">
        <v>538.02</v>
      </c>
      <c r="M33" s="3">
        <f t="shared" si="8"/>
        <v>302.50943396226415</v>
      </c>
      <c r="N33" s="3">
        <f t="shared" si="9"/>
        <v>20.302641509433961</v>
      </c>
    </row>
    <row r="34" spans="1:14" hidden="1" outlineLevel="1" x14ac:dyDescent="0.25">
      <c r="A34" s="1" t="s">
        <v>9</v>
      </c>
      <c r="B34" s="3">
        <v>52</v>
      </c>
      <c r="C34" s="3">
        <v>37.527999999999999</v>
      </c>
      <c r="D34" s="3">
        <v>489.1</v>
      </c>
      <c r="E34" s="3">
        <v>28.9</v>
      </c>
      <c r="F34" s="3">
        <v>535.4</v>
      </c>
      <c r="G34" s="3">
        <v>18.5</v>
      </c>
      <c r="H34" s="3">
        <v>553.9</v>
      </c>
      <c r="I34" s="3">
        <f t="shared" si="6"/>
        <v>14.266680878277553</v>
      </c>
      <c r="J34" s="3">
        <f t="shared" si="7"/>
        <v>14.759646130888935</v>
      </c>
      <c r="K34" s="3">
        <v>13702</v>
      </c>
      <c r="L34" s="3">
        <v>914.83</v>
      </c>
      <c r="M34" s="3">
        <f t="shared" si="8"/>
        <v>365.11404817736093</v>
      </c>
      <c r="N34" s="3">
        <f t="shared" si="9"/>
        <v>24.377264975484973</v>
      </c>
    </row>
    <row r="35" spans="1:14" hidden="1" outlineLevel="1" x14ac:dyDescent="0.25">
      <c r="A35" s="1" t="s">
        <v>10</v>
      </c>
      <c r="B35" s="3">
        <v>51</v>
      </c>
      <c r="C35" s="3">
        <v>25.097000000000001</v>
      </c>
      <c r="D35" s="3">
        <v>358.9</v>
      </c>
      <c r="E35" s="3">
        <v>14</v>
      </c>
      <c r="F35" s="3">
        <v>379.9</v>
      </c>
      <c r="G35" s="3">
        <v>17.7</v>
      </c>
      <c r="H35" s="3">
        <v>397.6</v>
      </c>
      <c r="I35" s="3">
        <f t="shared" si="6"/>
        <v>15.137267402478383</v>
      </c>
      <c r="J35" s="3">
        <f t="shared" si="7"/>
        <v>15.842530979798383</v>
      </c>
      <c r="K35" s="3">
        <v>9243</v>
      </c>
      <c r="L35" s="3">
        <v>616.35</v>
      </c>
      <c r="M35" s="3">
        <f t="shared" si="8"/>
        <v>368.29103080049407</v>
      </c>
      <c r="N35" s="3">
        <f t="shared" si="9"/>
        <v>24.558712196676893</v>
      </c>
    </row>
    <row r="36" spans="1:14" hidden="1" outlineLevel="1" x14ac:dyDescent="0.25">
      <c r="A36" s="1" t="s">
        <v>11</v>
      </c>
      <c r="B36" s="3">
        <v>11</v>
      </c>
      <c r="C36" s="3">
        <v>2.879</v>
      </c>
      <c r="D36" s="3">
        <v>36.5</v>
      </c>
      <c r="E36" s="3">
        <v>3.9</v>
      </c>
      <c r="F36" s="3">
        <v>43.4</v>
      </c>
      <c r="G36" s="3">
        <v>1.7</v>
      </c>
      <c r="H36" s="3">
        <v>45.1</v>
      </c>
      <c r="I36" s="3">
        <f t="shared" si="6"/>
        <v>15.074678707884681</v>
      </c>
      <c r="J36" s="3">
        <f t="shared" si="7"/>
        <v>15.665161514414727</v>
      </c>
      <c r="K36" s="3">
        <v>880.5</v>
      </c>
      <c r="L36" s="3">
        <v>58.75</v>
      </c>
      <c r="M36" s="3">
        <f t="shared" si="8"/>
        <v>305.83535949982632</v>
      </c>
      <c r="N36" s="3">
        <f t="shared" si="9"/>
        <v>20.40639110802362</v>
      </c>
    </row>
    <row r="37" spans="1:14" hidden="1" outlineLevel="1" x14ac:dyDescent="0.25">
      <c r="A37" s="1" t="s">
        <v>12</v>
      </c>
      <c r="B37" s="3">
        <v>3</v>
      </c>
      <c r="C37" s="3">
        <v>0.6</v>
      </c>
      <c r="D37" s="3">
        <v>9</v>
      </c>
      <c r="E37" s="3">
        <v>0</v>
      </c>
      <c r="F37" s="3">
        <v>9</v>
      </c>
      <c r="G37" s="3">
        <v>0</v>
      </c>
      <c r="H37" s="3">
        <v>9</v>
      </c>
      <c r="I37" s="3">
        <f t="shared" si="6"/>
        <v>15</v>
      </c>
      <c r="J37" s="3">
        <f t="shared" si="7"/>
        <v>15</v>
      </c>
      <c r="K37" s="3">
        <v>213</v>
      </c>
      <c r="L37" s="3">
        <v>14.2</v>
      </c>
      <c r="M37" s="3">
        <f t="shared" si="8"/>
        <v>355</v>
      </c>
      <c r="N37" s="3">
        <f t="shared" si="9"/>
        <v>23.666666666666668</v>
      </c>
    </row>
    <row r="38" spans="1:14" hidden="1" outlineLevel="1" x14ac:dyDescent="0.25">
      <c r="A38" s="1" t="s">
        <v>5</v>
      </c>
      <c r="B38" s="3">
        <f>SUM(B32:B37)</f>
        <v>191</v>
      </c>
      <c r="C38" s="3">
        <f t="shared" ref="C38" si="24">SUM(C32:C37)</f>
        <v>127.41799999999999</v>
      </c>
      <c r="D38" s="3">
        <f t="shared" ref="D38" si="25">SUM(D32:D37)</f>
        <v>1595.4</v>
      </c>
      <c r="E38" s="3">
        <f t="shared" ref="E38" si="26">SUM(E32:E37)</f>
        <v>138.70000000000002</v>
      </c>
      <c r="F38" s="3">
        <f t="shared" ref="F38" si="27">SUM(F32:F37)</f>
        <v>1782.5</v>
      </c>
      <c r="G38" s="3">
        <f t="shared" ref="G38" si="28">SUM(G32:G37)</f>
        <v>57.900000000000006</v>
      </c>
      <c r="H38" s="3">
        <f t="shared" ref="H38" si="29">SUM(H32:H37)</f>
        <v>1840.3999999999996</v>
      </c>
      <c r="I38" s="3">
        <f t="shared" si="6"/>
        <v>13.98938925426549</v>
      </c>
      <c r="J38" s="3">
        <f t="shared" si="7"/>
        <v>14.443799149256774</v>
      </c>
      <c r="K38" s="3">
        <f t="shared" ref="K38" si="30">SUM(K32:K37)</f>
        <v>41398.300000000003</v>
      </c>
      <c r="L38" s="3">
        <f t="shared" ref="L38" si="31">SUM(L32:L37)</f>
        <v>2769.2</v>
      </c>
      <c r="M38" s="3">
        <f t="shared" si="8"/>
        <v>324.90150528182835</v>
      </c>
      <c r="N38" s="3">
        <f t="shared" si="9"/>
        <v>21.733193112433096</v>
      </c>
    </row>
    <row r="39" spans="1:14" hidden="1" outlineLevel="1" x14ac:dyDescent="0.25">
      <c r="A39" s="1" t="s">
        <v>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idden="1" outlineLevel="1" x14ac:dyDescent="0.25">
      <c r="A40" s="1" t="s">
        <v>13</v>
      </c>
      <c r="B40" s="3">
        <v>2</v>
      </c>
      <c r="C40" s="3">
        <v>0.06</v>
      </c>
      <c r="D40" s="3">
        <v>4</v>
      </c>
      <c r="E40" s="3">
        <v>0</v>
      </c>
      <c r="F40" s="3">
        <v>4</v>
      </c>
      <c r="G40" s="3">
        <v>0</v>
      </c>
      <c r="H40" s="3">
        <v>4</v>
      </c>
      <c r="I40" s="3">
        <f t="shared" si="6"/>
        <v>66.666666666666671</v>
      </c>
      <c r="J40" s="3">
        <f t="shared" si="7"/>
        <v>66.666666666666671</v>
      </c>
      <c r="K40" s="3">
        <v>20</v>
      </c>
      <c r="L40" s="3">
        <v>1.33</v>
      </c>
      <c r="M40" s="3">
        <f t="shared" si="8"/>
        <v>333.33333333333337</v>
      </c>
      <c r="N40" s="3">
        <f t="shared" si="9"/>
        <v>22.166666666666668</v>
      </c>
    </row>
    <row r="41" spans="1:14" hidden="1" outlineLevel="1" x14ac:dyDescent="0.25">
      <c r="A41" s="1" t="s">
        <v>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idden="1" outlineLevel="1" x14ac:dyDescent="0.25">
      <c r="A42" s="1" t="s">
        <v>5</v>
      </c>
      <c r="B42" s="3">
        <f>+B39+B40+B41</f>
        <v>2</v>
      </c>
      <c r="C42" s="3">
        <f>+C39+C40+C41</f>
        <v>0.06</v>
      </c>
      <c r="D42" s="3">
        <f t="shared" ref="D42" si="32">+D39+D40+D41</f>
        <v>4</v>
      </c>
      <c r="E42" s="3">
        <f>+E39+E40+E41</f>
        <v>0</v>
      </c>
      <c r="F42" s="3">
        <f t="shared" ref="F42" si="33">+F39+F40+F41</f>
        <v>4</v>
      </c>
      <c r="G42" s="3">
        <f t="shared" ref="G42" si="34">+G39+G40+G41</f>
        <v>0</v>
      </c>
      <c r="H42" s="3">
        <f t="shared" ref="H42" si="35">+H39+H40+H41</f>
        <v>4</v>
      </c>
      <c r="I42" s="3">
        <f t="shared" si="6"/>
        <v>66.666666666666671</v>
      </c>
      <c r="J42" s="3">
        <f t="shared" si="7"/>
        <v>66.666666666666671</v>
      </c>
      <c r="K42" s="3">
        <f t="shared" ref="K42" si="36">+K39+K40+K41</f>
        <v>20</v>
      </c>
      <c r="L42" s="3">
        <f t="shared" ref="L42" si="37">+L39+L40+L41</f>
        <v>1.33</v>
      </c>
      <c r="M42" s="3">
        <f t="shared" si="8"/>
        <v>333.33333333333337</v>
      </c>
      <c r="N42" s="3">
        <f t="shared" si="9"/>
        <v>22.166666666666668</v>
      </c>
    </row>
    <row r="43" spans="1:14" hidden="1" outlineLevel="1" x14ac:dyDescent="0.25">
      <c r="A43" s="1" t="s">
        <v>4</v>
      </c>
      <c r="B43" s="3">
        <f>+B42+B38</f>
        <v>193</v>
      </c>
      <c r="C43" s="3">
        <f t="shared" ref="C43" si="38">+C42+C38</f>
        <v>127.47799999999999</v>
      </c>
      <c r="D43" s="3">
        <f t="shared" ref="D43" si="39">+D42+D38</f>
        <v>1599.4</v>
      </c>
      <c r="E43" s="3">
        <f t="shared" ref="E43" si="40">+E42+E38</f>
        <v>138.70000000000002</v>
      </c>
      <c r="F43" s="3">
        <f t="shared" ref="F43" si="41">+F42+F38</f>
        <v>1786.5</v>
      </c>
      <c r="G43" s="3">
        <f t="shared" ref="G43" si="42">+G42+G38</f>
        <v>57.900000000000006</v>
      </c>
      <c r="H43" s="3">
        <f t="shared" ref="H43" si="43">+H42+H38</f>
        <v>1844.3999999999996</v>
      </c>
      <c r="I43" s="3">
        <f t="shared" si="6"/>
        <v>14.014182839391896</v>
      </c>
      <c r="J43" s="3">
        <f t="shared" si="7"/>
        <v>14.468378857528355</v>
      </c>
      <c r="K43" s="3">
        <f t="shared" ref="K43" si="44">+K42+K38</f>
        <v>41418.300000000003</v>
      </c>
      <c r="L43" s="3">
        <f t="shared" ref="L43" si="45">+L42+L38</f>
        <v>2770.5299999999997</v>
      </c>
      <c r="M43" s="3">
        <f t="shared" si="8"/>
        <v>324.90547388569013</v>
      </c>
      <c r="N43" s="3">
        <f t="shared" si="9"/>
        <v>21.733397135191954</v>
      </c>
    </row>
    <row r="44" spans="1:14" collapsed="1" x14ac:dyDescent="0.25"/>
    <row r="45" spans="1:14" x14ac:dyDescent="0.25">
      <c r="A45" s="7" t="s">
        <v>35</v>
      </c>
      <c r="B45" s="7" t="s">
        <v>14</v>
      </c>
      <c r="C45" s="7" t="s">
        <v>15</v>
      </c>
      <c r="D45" s="7" t="s">
        <v>16</v>
      </c>
      <c r="E45" s="7" t="s">
        <v>17</v>
      </c>
      <c r="F45" s="7" t="s">
        <v>18</v>
      </c>
      <c r="G45" s="7" t="s">
        <v>19</v>
      </c>
      <c r="H45" s="7" t="s">
        <v>20</v>
      </c>
      <c r="I45" s="7" t="s">
        <v>21</v>
      </c>
      <c r="J45" s="7" t="s">
        <v>22</v>
      </c>
      <c r="K45" s="7" t="s">
        <v>23</v>
      </c>
      <c r="L45" s="7" t="s">
        <v>24</v>
      </c>
      <c r="M45" s="7" t="s">
        <v>25</v>
      </c>
      <c r="N45" s="7" t="s">
        <v>26</v>
      </c>
    </row>
    <row r="46" spans="1:14" outlineLevel="1" x14ac:dyDescent="0.25">
      <c r="A46" s="1" t="s">
        <v>0</v>
      </c>
      <c r="B46" s="3">
        <f>+B24-B2</f>
        <v>-6</v>
      </c>
      <c r="C46" s="3">
        <f t="shared" ref="C46:N46" si="46">+C24-C2</f>
        <v>-5.4260000000000019</v>
      </c>
      <c r="D46" s="3">
        <f t="shared" si="46"/>
        <v>-136.80999999999995</v>
      </c>
      <c r="E46" s="3">
        <f t="shared" si="46"/>
        <v>-11.519999999999996</v>
      </c>
      <c r="F46" s="3">
        <f t="shared" si="46"/>
        <v>-146.25</v>
      </c>
      <c r="G46" s="3">
        <f t="shared" si="46"/>
        <v>-14.5</v>
      </c>
      <c r="H46" s="3">
        <f t="shared" si="46"/>
        <v>-160.82999999999993</v>
      </c>
      <c r="I46" s="3">
        <f t="shared" si="46"/>
        <v>-0.80573184200014047</v>
      </c>
      <c r="J46" s="3">
        <f t="shared" si="46"/>
        <v>-0.93517306201094996</v>
      </c>
      <c r="K46" s="3">
        <f t="shared" si="46"/>
        <v>-4049.1700000000019</v>
      </c>
      <c r="L46" s="3">
        <f t="shared" si="46"/>
        <v>-275.61999999999989</v>
      </c>
      <c r="M46" s="3">
        <f t="shared" si="46"/>
        <v>-26.317079446389585</v>
      </c>
      <c r="N46" s="3">
        <f t="shared" si="46"/>
        <v>-1.8123804086421806</v>
      </c>
    </row>
    <row r="47" spans="1:14" outlineLevel="1" x14ac:dyDescent="0.25">
      <c r="A47" s="1" t="s">
        <v>1</v>
      </c>
      <c r="B47" s="3">
        <f t="shared" ref="B47:N65" si="47">+B25-B3</f>
        <v>6</v>
      </c>
      <c r="C47" s="3">
        <f t="shared" si="47"/>
        <v>6.6729999999999947</v>
      </c>
      <c r="D47" s="3">
        <f t="shared" si="47"/>
        <v>80.19</v>
      </c>
      <c r="E47" s="3">
        <f t="shared" si="47"/>
        <v>-2.7999999999999972</v>
      </c>
      <c r="F47" s="3">
        <f t="shared" si="47"/>
        <v>77.469999999999914</v>
      </c>
      <c r="G47" s="3">
        <f t="shared" si="47"/>
        <v>6.3999999999999986</v>
      </c>
      <c r="H47" s="3">
        <f t="shared" si="47"/>
        <v>83.789999999999964</v>
      </c>
      <c r="I47" s="3">
        <f t="shared" si="47"/>
        <v>-0.64115947502596704</v>
      </c>
      <c r="J47" s="3">
        <f t="shared" si="47"/>
        <v>-0.54974695496175841</v>
      </c>
      <c r="K47" s="3">
        <f t="shared" si="47"/>
        <v>2192.92</v>
      </c>
      <c r="L47" s="3">
        <f t="shared" si="47"/>
        <v>145.81000000000006</v>
      </c>
      <c r="M47" s="3">
        <f t="shared" si="47"/>
        <v>-6.0165735058067753</v>
      </c>
      <c r="N47" s="3">
        <f t="shared" si="47"/>
        <v>-0.42109772822375646</v>
      </c>
    </row>
    <row r="48" spans="1:14" outlineLevel="1" x14ac:dyDescent="0.25">
      <c r="A48" s="1" t="s">
        <v>2</v>
      </c>
      <c r="B48" s="3">
        <f t="shared" si="47"/>
        <v>0</v>
      </c>
      <c r="C48" s="3">
        <f t="shared" si="47"/>
        <v>0</v>
      </c>
      <c r="D48" s="3">
        <f t="shared" si="47"/>
        <v>0</v>
      </c>
      <c r="E48" s="3">
        <f t="shared" si="47"/>
        <v>0</v>
      </c>
      <c r="F48" s="3">
        <f t="shared" si="47"/>
        <v>0</v>
      </c>
      <c r="G48" s="3">
        <f t="shared" si="47"/>
        <v>0</v>
      </c>
      <c r="H48" s="3">
        <f t="shared" si="47"/>
        <v>0</v>
      </c>
      <c r="I48" s="3">
        <f t="shared" si="47"/>
        <v>0</v>
      </c>
      <c r="J48" s="3">
        <f t="shared" si="47"/>
        <v>0</v>
      </c>
      <c r="K48" s="3">
        <f t="shared" si="47"/>
        <v>0</v>
      </c>
      <c r="L48" s="3">
        <f t="shared" si="47"/>
        <v>0</v>
      </c>
      <c r="M48" s="3">
        <f t="shared" si="47"/>
        <v>0</v>
      </c>
      <c r="N48" s="3">
        <f t="shared" si="47"/>
        <v>0</v>
      </c>
    </row>
    <row r="49" spans="1:14" outlineLevel="1" x14ac:dyDescent="0.25">
      <c r="A49" s="1" t="s">
        <v>5</v>
      </c>
      <c r="B49" s="3">
        <f t="shared" si="47"/>
        <v>0</v>
      </c>
      <c r="C49" s="3">
        <f t="shared" si="47"/>
        <v>1.2469999999999999</v>
      </c>
      <c r="D49" s="3">
        <f t="shared" si="47"/>
        <v>-56.619999999999891</v>
      </c>
      <c r="E49" s="3">
        <f t="shared" si="47"/>
        <v>-14.319999999999993</v>
      </c>
      <c r="F49" s="3">
        <f t="shared" si="47"/>
        <v>-68.7800000000002</v>
      </c>
      <c r="G49" s="3">
        <f t="shared" si="47"/>
        <v>-8.0999999999999943</v>
      </c>
      <c r="H49" s="3">
        <f t="shared" si="47"/>
        <v>-77.039999999999964</v>
      </c>
      <c r="I49" s="3">
        <f t="shared" si="47"/>
        <v>-0.67581716060810493</v>
      </c>
      <c r="J49" s="3">
        <f t="shared" si="47"/>
        <v>-0.75162114247164347</v>
      </c>
      <c r="K49" s="3">
        <f t="shared" si="47"/>
        <v>-1856.25</v>
      </c>
      <c r="L49" s="3">
        <f t="shared" si="47"/>
        <v>-129.80999999999949</v>
      </c>
      <c r="M49" s="3">
        <f t="shared" si="47"/>
        <v>-17.914526114309922</v>
      </c>
      <c r="N49" s="3">
        <f t="shared" si="47"/>
        <v>-1.2430523553579143</v>
      </c>
    </row>
    <row r="50" spans="1:14" outlineLevel="1" x14ac:dyDescent="0.25">
      <c r="A50" s="1" t="s">
        <v>3</v>
      </c>
      <c r="B50" s="3">
        <f t="shared" si="47"/>
        <v>0</v>
      </c>
      <c r="C50" s="3">
        <f t="shared" si="47"/>
        <v>0</v>
      </c>
      <c r="D50" s="3">
        <f t="shared" si="47"/>
        <v>-3.3</v>
      </c>
      <c r="E50" s="3">
        <f t="shared" si="47"/>
        <v>-1.1000000000000001</v>
      </c>
      <c r="F50" s="3">
        <f t="shared" si="47"/>
        <v>-4.4000000000000004</v>
      </c>
      <c r="G50" s="3">
        <f t="shared" si="47"/>
        <v>0</v>
      </c>
      <c r="H50" s="3">
        <f t="shared" si="47"/>
        <v>-4.4000000000000004</v>
      </c>
      <c r="I50" s="3">
        <f t="shared" si="47"/>
        <v>0</v>
      </c>
      <c r="J50" s="3">
        <f t="shared" si="47"/>
        <v>0</v>
      </c>
      <c r="K50" s="3">
        <f t="shared" si="47"/>
        <v>-48</v>
      </c>
      <c r="L50" s="3">
        <f t="shared" si="47"/>
        <v>-3.3</v>
      </c>
      <c r="M50" s="3">
        <f t="shared" si="47"/>
        <v>0</v>
      </c>
      <c r="N50" s="3">
        <f t="shared" si="47"/>
        <v>0</v>
      </c>
    </row>
    <row r="51" spans="1:14" outlineLevel="1" x14ac:dyDescent="0.25">
      <c r="A51" s="1" t="s">
        <v>4</v>
      </c>
      <c r="B51" s="3">
        <f t="shared" si="47"/>
        <v>0</v>
      </c>
      <c r="C51" s="3">
        <f t="shared" si="47"/>
        <v>1.2469999999999999</v>
      </c>
      <c r="D51" s="3">
        <f t="shared" si="47"/>
        <v>-59.919999999999845</v>
      </c>
      <c r="E51" s="3">
        <f t="shared" si="47"/>
        <v>-15.419999999999987</v>
      </c>
      <c r="F51" s="3">
        <f t="shared" si="47"/>
        <v>-73.180000000000291</v>
      </c>
      <c r="G51" s="3">
        <f t="shared" si="47"/>
        <v>-8.0999999999999943</v>
      </c>
      <c r="H51" s="3">
        <f t="shared" si="47"/>
        <v>-81.440000000000055</v>
      </c>
      <c r="I51" s="3">
        <f t="shared" si="47"/>
        <v>-0.71581716060810585</v>
      </c>
      <c r="J51" s="3">
        <f t="shared" si="47"/>
        <v>-0.78162114247164283</v>
      </c>
      <c r="K51" s="3">
        <f t="shared" si="47"/>
        <v>-1904.25</v>
      </c>
      <c r="L51" s="3">
        <f t="shared" si="47"/>
        <v>-133.10999999999967</v>
      </c>
      <c r="M51" s="3">
        <f t="shared" si="47"/>
        <v>-18.294526114309917</v>
      </c>
      <c r="N51" s="3">
        <f t="shared" si="47"/>
        <v>-1.2691949035433865</v>
      </c>
    </row>
    <row r="52" spans="1:14" outlineLevel="1" x14ac:dyDescent="0.25">
      <c r="A52" s="1"/>
      <c r="B52" s="3">
        <f t="shared" si="47"/>
        <v>0</v>
      </c>
      <c r="C52" s="3">
        <f t="shared" si="47"/>
        <v>0</v>
      </c>
      <c r="D52" s="3">
        <f t="shared" si="47"/>
        <v>0</v>
      </c>
      <c r="E52" s="3">
        <f t="shared" si="47"/>
        <v>0</v>
      </c>
      <c r="F52" s="3">
        <f t="shared" si="47"/>
        <v>0</v>
      </c>
      <c r="G52" s="3">
        <f t="shared" si="47"/>
        <v>0</v>
      </c>
      <c r="H52" s="3">
        <f t="shared" si="47"/>
        <v>0</v>
      </c>
      <c r="I52" s="3">
        <f t="shared" si="47"/>
        <v>0</v>
      </c>
      <c r="J52" s="3">
        <f t="shared" si="47"/>
        <v>0</v>
      </c>
      <c r="K52" s="3">
        <f t="shared" si="47"/>
        <v>0</v>
      </c>
      <c r="L52" s="3">
        <f t="shared" si="47"/>
        <v>0</v>
      </c>
      <c r="M52" s="3">
        <f t="shared" si="47"/>
        <v>0</v>
      </c>
      <c r="N52" s="3">
        <f t="shared" si="47"/>
        <v>0</v>
      </c>
    </row>
    <row r="53" spans="1:14" outlineLevel="1" x14ac:dyDescent="0.25">
      <c r="A53" s="1" t="s">
        <v>6</v>
      </c>
      <c r="B53" s="3">
        <f t="shared" si="47"/>
        <v>0</v>
      </c>
      <c r="C53" s="3">
        <f t="shared" si="47"/>
        <v>0</v>
      </c>
      <c r="D53" s="3">
        <f t="shared" si="47"/>
        <v>0</v>
      </c>
      <c r="E53" s="3">
        <f t="shared" si="47"/>
        <v>0</v>
      </c>
      <c r="F53" s="3">
        <f t="shared" si="47"/>
        <v>0</v>
      </c>
      <c r="G53" s="3">
        <f t="shared" si="47"/>
        <v>0</v>
      </c>
      <c r="H53" s="3">
        <f t="shared" si="47"/>
        <v>0</v>
      </c>
      <c r="I53" s="3">
        <f t="shared" si="47"/>
        <v>0</v>
      </c>
      <c r="J53" s="3">
        <f t="shared" si="47"/>
        <v>0</v>
      </c>
      <c r="K53" s="3">
        <f t="shared" si="47"/>
        <v>0</v>
      </c>
      <c r="L53" s="3">
        <f t="shared" si="47"/>
        <v>0</v>
      </c>
      <c r="M53" s="3">
        <f t="shared" si="47"/>
        <v>0</v>
      </c>
      <c r="N53" s="3">
        <f t="shared" si="47"/>
        <v>0</v>
      </c>
    </row>
    <row r="54" spans="1:14" outlineLevel="1" x14ac:dyDescent="0.25">
      <c r="A54" s="1" t="s">
        <v>7</v>
      </c>
      <c r="B54" s="3">
        <f t="shared" si="47"/>
        <v>-5</v>
      </c>
      <c r="C54" s="3">
        <f t="shared" si="47"/>
        <v>-4.2860000000000014</v>
      </c>
      <c r="D54" s="3">
        <f t="shared" si="47"/>
        <v>-101.88999999999999</v>
      </c>
      <c r="E54" s="3">
        <f t="shared" si="47"/>
        <v>-4</v>
      </c>
      <c r="F54" s="3">
        <f t="shared" si="47"/>
        <v>-110.88</v>
      </c>
      <c r="G54" s="3">
        <f t="shared" si="47"/>
        <v>0.5</v>
      </c>
      <c r="H54" s="3">
        <f t="shared" si="47"/>
        <v>-110.38999999999999</v>
      </c>
      <c r="I54" s="3">
        <f t="shared" si="47"/>
        <v>-1.4051209283621517</v>
      </c>
      <c r="J54" s="3">
        <f t="shared" si="47"/>
        <v>-1.3578801631527533</v>
      </c>
      <c r="K54" s="3">
        <f t="shared" si="47"/>
        <v>-2490.1100000000006</v>
      </c>
      <c r="L54" s="3">
        <f t="shared" si="47"/>
        <v>-170.06000000000006</v>
      </c>
      <c r="M54" s="3">
        <f t="shared" si="47"/>
        <v>-34.262335841902711</v>
      </c>
      <c r="N54" s="3">
        <f t="shared" si="47"/>
        <v>-2.3750128303323912</v>
      </c>
    </row>
    <row r="55" spans="1:14" outlineLevel="1" x14ac:dyDescent="0.25">
      <c r="A55" s="1" t="s">
        <v>8</v>
      </c>
      <c r="B55" s="3">
        <f t="shared" si="47"/>
        <v>0</v>
      </c>
      <c r="C55" s="3">
        <f t="shared" si="47"/>
        <v>1.2270000000000003</v>
      </c>
      <c r="D55" s="3">
        <f t="shared" si="47"/>
        <v>-28.120000000000005</v>
      </c>
      <c r="E55" s="3">
        <f t="shared" si="47"/>
        <v>-7.019999999999996</v>
      </c>
      <c r="F55" s="3">
        <f t="shared" si="47"/>
        <v>-30.04000000000002</v>
      </c>
      <c r="G55" s="3">
        <f t="shared" si="47"/>
        <v>-8</v>
      </c>
      <c r="H55" s="3">
        <f t="shared" si="47"/>
        <v>-38.139999999999986</v>
      </c>
      <c r="I55" s="3">
        <f t="shared" si="47"/>
        <v>-1.8509433962264161</v>
      </c>
      <c r="J55" s="3">
        <f t="shared" si="47"/>
        <v>-2.1835849056603784</v>
      </c>
      <c r="K55" s="3">
        <f t="shared" si="47"/>
        <v>-213.51000000000022</v>
      </c>
      <c r="L55" s="3">
        <f t="shared" si="47"/>
        <v>-15.009999999999991</v>
      </c>
      <c r="M55" s="3">
        <f t="shared" si="47"/>
        <v>-23.130566037735832</v>
      </c>
      <c r="N55" s="3">
        <f t="shared" si="47"/>
        <v>-1.5796043656105532</v>
      </c>
    </row>
    <row r="56" spans="1:14" outlineLevel="1" x14ac:dyDescent="0.25">
      <c r="A56" s="1" t="s">
        <v>9</v>
      </c>
      <c r="B56" s="3">
        <f t="shared" si="47"/>
        <v>2</v>
      </c>
      <c r="C56" s="3">
        <f t="shared" si="47"/>
        <v>2.8320000000000007</v>
      </c>
      <c r="D56" s="3">
        <f t="shared" si="47"/>
        <v>52.300000000000011</v>
      </c>
      <c r="E56" s="3">
        <f t="shared" si="47"/>
        <v>-5.7000000000000028</v>
      </c>
      <c r="F56" s="3">
        <f t="shared" si="47"/>
        <v>47.599999999999966</v>
      </c>
      <c r="G56" s="3">
        <f t="shared" si="47"/>
        <v>-6.5</v>
      </c>
      <c r="H56" s="3">
        <f t="shared" si="47"/>
        <v>41.100000000000023</v>
      </c>
      <c r="I56" s="3">
        <f t="shared" si="47"/>
        <v>0.21668087827755222</v>
      </c>
      <c r="J56" s="3">
        <f t="shared" si="47"/>
        <v>-2.0353869111064071E-2</v>
      </c>
      <c r="K56" s="3">
        <f t="shared" si="47"/>
        <v>1109.8999999999996</v>
      </c>
      <c r="L56" s="3">
        <f t="shared" si="47"/>
        <v>73.389999999999986</v>
      </c>
      <c r="M56" s="3">
        <f t="shared" si="47"/>
        <v>2.1940481773609122</v>
      </c>
      <c r="N56" s="3">
        <f t="shared" si="47"/>
        <v>0.1254780259807049</v>
      </c>
    </row>
    <row r="57" spans="1:14" outlineLevel="1" x14ac:dyDescent="0.25">
      <c r="A57" s="1" t="s">
        <v>10</v>
      </c>
      <c r="B57" s="3">
        <f t="shared" si="47"/>
        <v>4</v>
      </c>
      <c r="C57" s="3">
        <f t="shared" si="47"/>
        <v>1.5140000000000029</v>
      </c>
      <c r="D57" s="3">
        <f t="shared" si="47"/>
        <v>21.299999999999955</v>
      </c>
      <c r="E57" s="3">
        <f t="shared" si="47"/>
        <v>4.5</v>
      </c>
      <c r="F57" s="3">
        <f t="shared" si="47"/>
        <v>23.829999999999984</v>
      </c>
      <c r="G57" s="3">
        <f t="shared" si="47"/>
        <v>4.1999999999999993</v>
      </c>
      <c r="H57" s="3">
        <f t="shared" si="47"/>
        <v>28</v>
      </c>
      <c r="I57" s="3">
        <f t="shared" si="47"/>
        <v>4.7267402478382792E-2</v>
      </c>
      <c r="J57" s="3">
        <f t="shared" si="47"/>
        <v>0.17253097979838294</v>
      </c>
      <c r="K57" s="3">
        <f t="shared" si="47"/>
        <v>-328.03000000000065</v>
      </c>
      <c r="L57" s="3">
        <f t="shared" si="47"/>
        <v>-22.519999999999982</v>
      </c>
      <c r="M57" s="3">
        <f t="shared" si="47"/>
        <v>-37.548969199505905</v>
      </c>
      <c r="N57" s="3">
        <f t="shared" si="47"/>
        <v>-2.5315646976961723</v>
      </c>
    </row>
    <row r="58" spans="1:14" outlineLevel="1" x14ac:dyDescent="0.25">
      <c r="A58" s="1" t="s">
        <v>11</v>
      </c>
      <c r="B58" s="3">
        <f t="shared" si="47"/>
        <v>-1</v>
      </c>
      <c r="C58" s="3">
        <f t="shared" si="47"/>
        <v>0.12999999999999989</v>
      </c>
      <c r="D58" s="3">
        <f t="shared" si="47"/>
        <v>-3.509999999999998</v>
      </c>
      <c r="E58" s="3">
        <f t="shared" si="47"/>
        <v>-1.1999999999999997</v>
      </c>
      <c r="F58" s="3">
        <f t="shared" si="47"/>
        <v>-1.6900000000000048</v>
      </c>
      <c r="G58" s="3">
        <f t="shared" si="47"/>
        <v>1.7</v>
      </c>
      <c r="H58" s="3">
        <f t="shared" si="47"/>
        <v>-9.9999999999980105E-3</v>
      </c>
      <c r="I58" s="3">
        <f t="shared" si="47"/>
        <v>-1.3253212921153175</v>
      </c>
      <c r="J58" s="3">
        <f t="shared" si="47"/>
        <v>-0.74483848558527299</v>
      </c>
      <c r="K58" s="3">
        <f t="shared" si="47"/>
        <v>101.5</v>
      </c>
      <c r="L58" s="3">
        <f t="shared" si="47"/>
        <v>6.68</v>
      </c>
      <c r="M58" s="3">
        <f t="shared" si="47"/>
        <v>22.46535949982632</v>
      </c>
      <c r="N58" s="3">
        <f t="shared" si="47"/>
        <v>1.4649578595696369</v>
      </c>
    </row>
    <row r="59" spans="1:14" outlineLevel="1" x14ac:dyDescent="0.25">
      <c r="A59" s="1" t="s">
        <v>12</v>
      </c>
      <c r="B59" s="3">
        <f t="shared" si="47"/>
        <v>-1</v>
      </c>
      <c r="C59" s="3">
        <f t="shared" si="47"/>
        <v>-0.20000000000000007</v>
      </c>
      <c r="D59" s="3">
        <f t="shared" si="47"/>
        <v>-3</v>
      </c>
      <c r="E59" s="3">
        <f t="shared" si="47"/>
        <v>0</v>
      </c>
      <c r="F59" s="3">
        <f t="shared" si="47"/>
        <v>-3</v>
      </c>
      <c r="G59" s="3">
        <f t="shared" si="47"/>
        <v>0</v>
      </c>
      <c r="H59" s="3">
        <f t="shared" si="47"/>
        <v>-3</v>
      </c>
      <c r="I59" s="3">
        <f t="shared" si="47"/>
        <v>0</v>
      </c>
      <c r="J59" s="3">
        <f t="shared" si="47"/>
        <v>0</v>
      </c>
      <c r="K59" s="3">
        <f t="shared" si="47"/>
        <v>-84</v>
      </c>
      <c r="L59" s="3">
        <f t="shared" si="47"/>
        <v>-5.6000000000000014</v>
      </c>
      <c r="M59" s="3">
        <f t="shared" si="47"/>
        <v>-16.25</v>
      </c>
      <c r="N59" s="3">
        <f t="shared" si="47"/>
        <v>-1.0833333333333321</v>
      </c>
    </row>
    <row r="60" spans="1:14" outlineLevel="1" x14ac:dyDescent="0.25">
      <c r="A60" s="1" t="s">
        <v>5</v>
      </c>
      <c r="B60" s="3">
        <f t="shared" si="47"/>
        <v>-1</v>
      </c>
      <c r="C60" s="3">
        <f t="shared" si="47"/>
        <v>1.2169999999999987</v>
      </c>
      <c r="D60" s="3">
        <f t="shared" si="47"/>
        <v>-62.919999999999845</v>
      </c>
      <c r="E60" s="3">
        <f t="shared" si="47"/>
        <v>-13.419999999999959</v>
      </c>
      <c r="F60" s="3">
        <f t="shared" si="47"/>
        <v>-74.179999999999836</v>
      </c>
      <c r="G60" s="3">
        <f t="shared" si="47"/>
        <v>-8.0999999999999943</v>
      </c>
      <c r="H60" s="3">
        <f t="shared" si="47"/>
        <v>-82.440000000000282</v>
      </c>
      <c r="I60" s="3">
        <f t="shared" si="47"/>
        <v>-0.72061074573451123</v>
      </c>
      <c r="J60" s="3">
        <f t="shared" si="47"/>
        <v>-0.7862008507432261</v>
      </c>
      <c r="K60" s="3">
        <f t="shared" si="47"/>
        <v>-1904.2499999999927</v>
      </c>
      <c r="L60" s="3">
        <f t="shared" si="47"/>
        <v>-133.12000000000035</v>
      </c>
      <c r="M60" s="3">
        <f t="shared" si="47"/>
        <v>-18.218494718171655</v>
      </c>
      <c r="N60" s="3">
        <f t="shared" si="47"/>
        <v>-1.2644059557200897</v>
      </c>
    </row>
    <row r="61" spans="1:14" outlineLevel="1" x14ac:dyDescent="0.25">
      <c r="A61" s="1" t="s">
        <v>2</v>
      </c>
      <c r="B61" s="3">
        <f t="shared" si="47"/>
        <v>0</v>
      </c>
      <c r="C61" s="3">
        <f t="shared" si="47"/>
        <v>0</v>
      </c>
      <c r="D61" s="3">
        <f t="shared" si="47"/>
        <v>0</v>
      </c>
      <c r="E61" s="3">
        <f t="shared" si="47"/>
        <v>0</v>
      </c>
      <c r="F61" s="3">
        <f t="shared" si="47"/>
        <v>0</v>
      </c>
      <c r="G61" s="3">
        <f t="shared" si="47"/>
        <v>0</v>
      </c>
      <c r="H61" s="3">
        <f t="shared" si="47"/>
        <v>0</v>
      </c>
      <c r="I61" s="3">
        <f t="shared" si="47"/>
        <v>0</v>
      </c>
      <c r="J61" s="3">
        <f t="shared" si="47"/>
        <v>0</v>
      </c>
      <c r="K61" s="3">
        <f t="shared" si="47"/>
        <v>0</v>
      </c>
      <c r="L61" s="3">
        <f t="shared" si="47"/>
        <v>0</v>
      </c>
      <c r="M61" s="3">
        <f t="shared" si="47"/>
        <v>0</v>
      </c>
      <c r="N61" s="3">
        <f t="shared" si="47"/>
        <v>0</v>
      </c>
    </row>
    <row r="62" spans="1:14" outlineLevel="1" x14ac:dyDescent="0.25">
      <c r="A62" s="1" t="s">
        <v>13</v>
      </c>
      <c r="B62" s="3">
        <f t="shared" si="47"/>
        <v>1</v>
      </c>
      <c r="C62" s="3">
        <f t="shared" si="47"/>
        <v>0.03</v>
      </c>
      <c r="D62" s="3">
        <f t="shared" si="47"/>
        <v>3</v>
      </c>
      <c r="E62" s="3">
        <f t="shared" si="47"/>
        <v>-2</v>
      </c>
      <c r="F62" s="3">
        <f t="shared" si="47"/>
        <v>1</v>
      </c>
      <c r="G62" s="3">
        <f t="shared" si="47"/>
        <v>0</v>
      </c>
      <c r="H62" s="3">
        <f t="shared" si="47"/>
        <v>1</v>
      </c>
      <c r="I62" s="3">
        <f t="shared" si="47"/>
        <v>-33.333333333333329</v>
      </c>
      <c r="J62" s="3">
        <f t="shared" si="47"/>
        <v>-33.333333333333329</v>
      </c>
      <c r="K62" s="3">
        <f t="shared" si="47"/>
        <v>0</v>
      </c>
      <c r="L62" s="3">
        <f t="shared" si="47"/>
        <v>0</v>
      </c>
      <c r="M62" s="3">
        <f t="shared" si="47"/>
        <v>-333.3266666666666</v>
      </c>
      <c r="N62" s="3">
        <f t="shared" si="47"/>
        <v>-22.166666666666668</v>
      </c>
    </row>
    <row r="63" spans="1:14" outlineLevel="1" x14ac:dyDescent="0.25">
      <c r="A63" s="1" t="s">
        <v>3</v>
      </c>
      <c r="B63" s="3">
        <f t="shared" si="47"/>
        <v>0</v>
      </c>
      <c r="C63" s="3">
        <f t="shared" si="47"/>
        <v>0</v>
      </c>
      <c r="D63" s="3">
        <f t="shared" si="47"/>
        <v>0</v>
      </c>
      <c r="E63" s="3">
        <f t="shared" si="47"/>
        <v>0</v>
      </c>
      <c r="F63" s="3">
        <f t="shared" si="47"/>
        <v>0</v>
      </c>
      <c r="G63" s="3">
        <f t="shared" si="47"/>
        <v>0</v>
      </c>
      <c r="H63" s="3">
        <f t="shared" si="47"/>
        <v>0</v>
      </c>
      <c r="I63" s="3">
        <f t="shared" si="47"/>
        <v>0</v>
      </c>
      <c r="J63" s="3">
        <f t="shared" si="47"/>
        <v>0</v>
      </c>
      <c r="K63" s="3">
        <f t="shared" si="47"/>
        <v>0</v>
      </c>
      <c r="L63" s="3">
        <f t="shared" si="47"/>
        <v>0</v>
      </c>
      <c r="M63" s="3">
        <f t="shared" si="47"/>
        <v>0</v>
      </c>
      <c r="N63" s="3">
        <f t="shared" si="47"/>
        <v>0</v>
      </c>
    </row>
    <row r="64" spans="1:14" outlineLevel="1" x14ac:dyDescent="0.25">
      <c r="A64" s="1" t="s">
        <v>5</v>
      </c>
      <c r="B64" s="3">
        <f t="shared" si="47"/>
        <v>1</v>
      </c>
      <c r="C64" s="3">
        <f t="shared" si="47"/>
        <v>0.03</v>
      </c>
      <c r="D64" s="3">
        <f t="shared" si="47"/>
        <v>3</v>
      </c>
      <c r="E64" s="3">
        <f t="shared" si="47"/>
        <v>-2</v>
      </c>
      <c r="F64" s="3">
        <f t="shared" si="47"/>
        <v>1</v>
      </c>
      <c r="G64" s="3">
        <f t="shared" si="47"/>
        <v>0</v>
      </c>
      <c r="H64" s="3">
        <f t="shared" si="47"/>
        <v>1</v>
      </c>
      <c r="I64" s="3">
        <f t="shared" si="47"/>
        <v>-33.333333333333329</v>
      </c>
      <c r="J64" s="3">
        <f t="shared" si="47"/>
        <v>-33.333333333333329</v>
      </c>
      <c r="K64" s="3">
        <f t="shared" si="47"/>
        <v>0</v>
      </c>
      <c r="L64" s="3">
        <f t="shared" si="47"/>
        <v>0</v>
      </c>
      <c r="M64" s="3">
        <f t="shared" si="47"/>
        <v>-333.3266666666666</v>
      </c>
      <c r="N64" s="3">
        <f t="shared" si="47"/>
        <v>-22.166666666666668</v>
      </c>
    </row>
    <row r="65" spans="1:14" outlineLevel="1" x14ac:dyDescent="0.25">
      <c r="A65" s="1" t="s">
        <v>4</v>
      </c>
      <c r="B65" s="3">
        <f t="shared" si="47"/>
        <v>0</v>
      </c>
      <c r="C65" s="3">
        <f t="shared" si="47"/>
        <v>1.2469999999999999</v>
      </c>
      <c r="D65" s="3">
        <f t="shared" si="47"/>
        <v>-59.919999999999845</v>
      </c>
      <c r="E65" s="3">
        <f t="shared" si="47"/>
        <v>-15.419999999999959</v>
      </c>
      <c r="F65" s="3">
        <f t="shared" si="47"/>
        <v>-73.179999999999836</v>
      </c>
      <c r="G65" s="3">
        <f t="shared" si="47"/>
        <v>-8.0999999999999943</v>
      </c>
      <c r="H65" s="3">
        <f t="shared" si="47"/>
        <v>-81.440000000000282</v>
      </c>
      <c r="I65" s="3">
        <f t="shared" si="47"/>
        <v>-0.71581716060810407</v>
      </c>
      <c r="J65" s="3">
        <f t="shared" si="47"/>
        <v>-0.7816211424716446</v>
      </c>
      <c r="K65" s="3">
        <f t="shared" si="47"/>
        <v>-1904.2499999999927</v>
      </c>
      <c r="L65" s="3">
        <f t="shared" si="47"/>
        <v>-133.12000000000035</v>
      </c>
      <c r="M65" s="3">
        <f t="shared" si="47"/>
        <v>-18.294526114309861</v>
      </c>
      <c r="N65" s="3">
        <f t="shared" si="47"/>
        <v>-1.2692725735166839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A76" sqref="A76"/>
    </sheetView>
  </sheetViews>
  <sheetFormatPr defaultRowHeight="15" outlineLevelRow="1" x14ac:dyDescent="0.25"/>
  <cols>
    <col min="1" max="1" width="17.28515625" style="2" bestFit="1" customWidth="1"/>
    <col min="2" max="2" width="12.42578125" style="2" bestFit="1" customWidth="1"/>
    <col min="3" max="3" width="8.140625" style="2" bestFit="1" customWidth="1"/>
    <col min="4" max="4" width="10.42578125" style="2" bestFit="1" customWidth="1"/>
    <col min="5" max="5" width="13" style="2" bestFit="1" customWidth="1"/>
    <col min="6" max="6" width="11.28515625" style="2" bestFit="1" customWidth="1"/>
    <col min="7" max="7" width="12.85546875" style="2" bestFit="1" customWidth="1"/>
    <col min="8" max="8" width="10.42578125" style="2" bestFit="1" customWidth="1"/>
    <col min="9" max="9" width="16.28515625" style="2" bestFit="1" customWidth="1"/>
    <col min="10" max="10" width="15.42578125" style="2" bestFit="1" customWidth="1"/>
    <col min="11" max="11" width="9.5703125" style="2" bestFit="1" customWidth="1"/>
    <col min="12" max="12" width="10" style="2" bestFit="1" customWidth="1"/>
    <col min="13" max="13" width="9.5703125" style="2" bestFit="1" customWidth="1"/>
    <col min="14" max="14" width="6.28515625" style="2" bestFit="1" customWidth="1"/>
    <col min="15" max="16384" width="9.140625" style="2"/>
  </cols>
  <sheetData>
    <row r="1" spans="1:14" x14ac:dyDescent="0.25">
      <c r="A1" s="6" t="s">
        <v>29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26</v>
      </c>
    </row>
    <row r="2" spans="1:14" hidden="1" outlineLevel="1" x14ac:dyDescent="0.25">
      <c r="A2" s="1" t="s">
        <v>0</v>
      </c>
      <c r="B2" s="3">
        <v>100</v>
      </c>
      <c r="C2" s="3">
        <v>88.12</v>
      </c>
      <c r="D2" s="3">
        <v>918.91</v>
      </c>
      <c r="E2" s="3">
        <v>174.27</v>
      </c>
      <c r="F2" s="3">
        <v>1154.17</v>
      </c>
      <c r="G2" s="3">
        <v>53.2</v>
      </c>
      <c r="H2" s="3">
        <v>1207.3800000000001</v>
      </c>
      <c r="I2" s="3">
        <v>13.09</v>
      </c>
      <c r="J2" s="3">
        <v>13.7</v>
      </c>
      <c r="K2" s="3">
        <v>25585.02</v>
      </c>
      <c r="L2" s="3">
        <v>1724.61</v>
      </c>
      <c r="M2" s="3">
        <f>+K2/C2</f>
        <v>290.34294144348615</v>
      </c>
      <c r="N2" s="3">
        <f>+L2/C2</f>
        <v>19.571152973218336</v>
      </c>
    </row>
    <row r="3" spans="1:14" hidden="1" outlineLevel="1" x14ac:dyDescent="0.25">
      <c r="A3" s="1" t="s">
        <v>1</v>
      </c>
      <c r="B3" s="3">
        <v>109</v>
      </c>
      <c r="C3" s="3">
        <v>37.115000000000002</v>
      </c>
      <c r="D3" s="3">
        <v>512.59</v>
      </c>
      <c r="E3" s="3">
        <v>24.7</v>
      </c>
      <c r="F3" s="3">
        <v>557.29</v>
      </c>
      <c r="G3" s="3">
        <v>26.2</v>
      </c>
      <c r="H3" s="3">
        <v>583.49</v>
      </c>
      <c r="I3" s="3">
        <v>15.01</v>
      </c>
      <c r="J3" s="3">
        <v>15.72</v>
      </c>
      <c r="K3" s="3">
        <v>11615.2</v>
      </c>
      <c r="L3" s="3">
        <v>778.6</v>
      </c>
      <c r="M3" s="3">
        <f t="shared" ref="M3:M21" si="0">+K3/C3</f>
        <v>312.95163680452646</v>
      </c>
      <c r="N3" s="3">
        <f t="shared" ref="N3:N21" si="1">+L3/C3</f>
        <v>20.978041223225112</v>
      </c>
    </row>
    <row r="4" spans="1:14" hidden="1" outlineLevel="1" x14ac:dyDescent="0.25">
      <c r="A4" s="1" t="s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4" hidden="1" outlineLevel="1" x14ac:dyDescent="0.25">
      <c r="A5" s="1" t="s">
        <v>5</v>
      </c>
      <c r="B5" s="3">
        <f>SUM(B2:B4)</f>
        <v>209</v>
      </c>
      <c r="C5" s="3">
        <f>SUM(C2:C4)</f>
        <v>125.23500000000001</v>
      </c>
      <c r="D5" s="3">
        <f t="shared" ref="D5:L5" si="2">SUM(D2:D4)</f>
        <v>1431.5</v>
      </c>
      <c r="E5" s="3">
        <f t="shared" si="2"/>
        <v>198.97</v>
      </c>
      <c r="F5" s="3">
        <f t="shared" si="2"/>
        <v>1711.46</v>
      </c>
      <c r="G5" s="3">
        <f t="shared" si="2"/>
        <v>79.400000000000006</v>
      </c>
      <c r="H5" s="3">
        <f t="shared" si="2"/>
        <v>1790.8700000000001</v>
      </c>
      <c r="I5" s="3">
        <v>13.66</v>
      </c>
      <c r="J5" s="3">
        <v>14.3</v>
      </c>
      <c r="K5" s="3">
        <f t="shared" si="2"/>
        <v>37200.22</v>
      </c>
      <c r="L5" s="3">
        <f t="shared" si="2"/>
        <v>2503.21</v>
      </c>
      <c r="M5" s="3">
        <f t="shared" si="0"/>
        <v>297.04331856110508</v>
      </c>
      <c r="N5" s="3">
        <f t="shared" si="1"/>
        <v>19.988102367549008</v>
      </c>
    </row>
    <row r="6" spans="1:14" hidden="1" outlineLevel="1" x14ac:dyDescent="0.25">
      <c r="A6" s="1" t="s">
        <v>3</v>
      </c>
      <c r="B6" s="3">
        <v>5</v>
      </c>
      <c r="C6" s="3">
        <v>0</v>
      </c>
      <c r="D6" s="3">
        <v>0</v>
      </c>
      <c r="E6" s="3">
        <v>0.3</v>
      </c>
      <c r="F6" s="3">
        <v>0.3</v>
      </c>
      <c r="G6" s="3">
        <v>0</v>
      </c>
      <c r="H6" s="3">
        <v>0.3</v>
      </c>
      <c r="I6" s="3">
        <v>0</v>
      </c>
      <c r="J6" s="3">
        <v>0</v>
      </c>
      <c r="K6" s="3">
        <v>3</v>
      </c>
      <c r="L6" s="3">
        <v>0.2</v>
      </c>
      <c r="M6" s="3">
        <v>0</v>
      </c>
      <c r="N6" s="3">
        <v>0</v>
      </c>
    </row>
    <row r="7" spans="1:14" hidden="1" outlineLevel="1" x14ac:dyDescent="0.25">
      <c r="A7" s="1" t="s">
        <v>4</v>
      </c>
      <c r="B7" s="3">
        <f>+B5+B6</f>
        <v>214</v>
      </c>
      <c r="C7" s="3">
        <f t="shared" ref="C7:L7" si="3">+C5+C6</f>
        <v>125.23500000000001</v>
      </c>
      <c r="D7" s="3">
        <f t="shared" si="3"/>
        <v>1431.5</v>
      </c>
      <c r="E7" s="3">
        <f t="shared" si="3"/>
        <v>199.27</v>
      </c>
      <c r="F7" s="3">
        <f t="shared" si="3"/>
        <v>1711.76</v>
      </c>
      <c r="G7" s="3">
        <f t="shared" si="3"/>
        <v>79.400000000000006</v>
      </c>
      <c r="H7" s="3">
        <f t="shared" si="3"/>
        <v>1791.17</v>
      </c>
      <c r="I7" s="3">
        <f t="shared" si="3"/>
        <v>13.66</v>
      </c>
      <c r="J7" s="3">
        <v>14.3</v>
      </c>
      <c r="K7" s="3">
        <f t="shared" si="3"/>
        <v>37203.22</v>
      </c>
      <c r="L7" s="3">
        <f t="shared" si="3"/>
        <v>2503.41</v>
      </c>
      <c r="M7" s="3">
        <f t="shared" si="0"/>
        <v>297.06727352577155</v>
      </c>
      <c r="N7" s="3">
        <f t="shared" si="1"/>
        <v>19.989699365193434</v>
      </c>
    </row>
    <row r="8" spans="1:14" hidden="1" outlineLevel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idden="1" outlineLevel="1" x14ac:dyDescent="0.25">
      <c r="A9" s="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idden="1" outlineLevel="1" x14ac:dyDescent="0.25">
      <c r="A10" s="1" t="s">
        <v>7</v>
      </c>
      <c r="B10" s="3">
        <v>64</v>
      </c>
      <c r="C10" s="3">
        <v>44.771000000000001</v>
      </c>
      <c r="D10" s="3">
        <v>431.19</v>
      </c>
      <c r="E10" s="3">
        <v>117.8</v>
      </c>
      <c r="F10" s="3">
        <v>576.99</v>
      </c>
      <c r="G10" s="3">
        <v>32.4</v>
      </c>
      <c r="H10" s="3">
        <v>609.39</v>
      </c>
      <c r="I10" s="3">
        <v>12.88</v>
      </c>
      <c r="J10" s="3">
        <v>13.61</v>
      </c>
      <c r="K10" s="3">
        <v>12035.2</v>
      </c>
      <c r="L10" s="3">
        <v>813.16</v>
      </c>
      <c r="M10" s="3">
        <f t="shared" si="0"/>
        <v>268.8168680619151</v>
      </c>
      <c r="N10" s="3">
        <f t="shared" si="1"/>
        <v>18.162649929641955</v>
      </c>
    </row>
    <row r="11" spans="1:14" hidden="1" outlineLevel="1" x14ac:dyDescent="0.25">
      <c r="A11" s="1" t="s">
        <v>8</v>
      </c>
      <c r="B11" s="3">
        <v>25</v>
      </c>
      <c r="C11" s="3">
        <v>21.093</v>
      </c>
      <c r="D11" s="3">
        <v>222.6</v>
      </c>
      <c r="E11" s="3">
        <v>46</v>
      </c>
      <c r="F11" s="3">
        <v>277.60000000000002</v>
      </c>
      <c r="G11" s="3">
        <v>10</v>
      </c>
      <c r="H11" s="3">
        <v>287.60000000000002</v>
      </c>
      <c r="I11" s="3">
        <v>13.16</v>
      </c>
      <c r="J11" s="3">
        <v>13.63</v>
      </c>
      <c r="K11" s="3">
        <v>5338.25</v>
      </c>
      <c r="L11" s="3">
        <v>362.45</v>
      </c>
      <c r="M11" s="3">
        <f t="shared" si="0"/>
        <v>253.08159104916322</v>
      </c>
      <c r="N11" s="3">
        <f t="shared" si="1"/>
        <v>17.183425781064809</v>
      </c>
    </row>
    <row r="12" spans="1:14" hidden="1" outlineLevel="1" x14ac:dyDescent="0.25">
      <c r="A12" s="1" t="s">
        <v>9</v>
      </c>
      <c r="B12" s="3">
        <v>38</v>
      </c>
      <c r="C12" s="3">
        <v>27.202000000000002</v>
      </c>
      <c r="D12" s="3">
        <v>323.64999999999998</v>
      </c>
      <c r="E12" s="3">
        <v>28.87</v>
      </c>
      <c r="F12" s="3">
        <v>372.51</v>
      </c>
      <c r="G12" s="3">
        <v>20.5</v>
      </c>
      <c r="H12" s="3">
        <v>393.02</v>
      </c>
      <c r="I12" s="3">
        <v>13.69</v>
      </c>
      <c r="J12" s="3">
        <v>14.44</v>
      </c>
      <c r="K12" s="3">
        <v>9356.77</v>
      </c>
      <c r="L12" s="3">
        <v>626.5</v>
      </c>
      <c r="M12" s="3">
        <f t="shared" si="0"/>
        <v>343.97360488199399</v>
      </c>
      <c r="N12" s="3">
        <f t="shared" si="1"/>
        <v>23.031394750385999</v>
      </c>
    </row>
    <row r="13" spans="1:14" hidden="1" outlineLevel="1" x14ac:dyDescent="0.25">
      <c r="A13" s="1" t="s">
        <v>10</v>
      </c>
      <c r="B13" s="3">
        <v>42</v>
      </c>
      <c r="C13" s="3">
        <v>18.202999999999999</v>
      </c>
      <c r="D13" s="3">
        <v>239.26</v>
      </c>
      <c r="E13" s="3">
        <v>0</v>
      </c>
      <c r="F13" s="3">
        <v>260.26</v>
      </c>
      <c r="G13" s="3">
        <v>12</v>
      </c>
      <c r="H13" s="3">
        <v>272.26</v>
      </c>
      <c r="I13" s="3">
        <v>14.29</v>
      </c>
      <c r="J13" s="3">
        <v>14.95</v>
      </c>
      <c r="K13" s="3">
        <v>7165.75</v>
      </c>
      <c r="L13" s="3">
        <v>479.5</v>
      </c>
      <c r="M13" s="3">
        <f t="shared" si="0"/>
        <v>393.65763885073892</v>
      </c>
      <c r="N13" s="3">
        <f t="shared" si="1"/>
        <v>26.341811789265506</v>
      </c>
    </row>
    <row r="14" spans="1:14" hidden="1" outlineLevel="1" x14ac:dyDescent="0.25">
      <c r="A14" s="1" t="s">
        <v>11</v>
      </c>
      <c r="B14" s="3">
        <v>10</v>
      </c>
      <c r="C14" s="3">
        <v>6.399</v>
      </c>
      <c r="D14" s="3">
        <v>93</v>
      </c>
      <c r="E14" s="3">
        <v>0.3</v>
      </c>
      <c r="F14" s="3">
        <v>96.3</v>
      </c>
      <c r="G14" s="3">
        <v>0</v>
      </c>
      <c r="H14" s="3">
        <v>96.3</v>
      </c>
      <c r="I14" s="3">
        <v>15.04</v>
      </c>
      <c r="J14" s="3">
        <v>15.04</v>
      </c>
      <c r="K14" s="3">
        <v>1542.25</v>
      </c>
      <c r="L14" s="3">
        <v>103.45</v>
      </c>
      <c r="M14" s="3">
        <f t="shared" si="0"/>
        <v>241.01422097202689</v>
      </c>
      <c r="N14" s="3">
        <f t="shared" si="1"/>
        <v>16.166588529457727</v>
      </c>
    </row>
    <row r="15" spans="1:14" hidden="1" outlineLevel="1" x14ac:dyDescent="0.25">
      <c r="A15" s="1" t="s">
        <v>12</v>
      </c>
      <c r="B15" s="3">
        <v>29</v>
      </c>
      <c r="C15" s="3">
        <v>7.117</v>
      </c>
      <c r="D15" s="3">
        <v>102.5</v>
      </c>
      <c r="E15" s="3">
        <v>0</v>
      </c>
      <c r="F15" s="3">
        <v>102.5</v>
      </c>
      <c r="G15" s="3">
        <v>4.5</v>
      </c>
      <c r="H15" s="3">
        <v>107</v>
      </c>
      <c r="I15" s="3">
        <v>14.4</v>
      </c>
      <c r="J15" s="3">
        <v>15.03</v>
      </c>
      <c r="K15" s="3">
        <v>1462</v>
      </c>
      <c r="L15" s="3">
        <v>97.58</v>
      </c>
      <c r="M15" s="3">
        <f t="shared" si="0"/>
        <v>205.42363355346353</v>
      </c>
      <c r="N15" s="3">
        <f t="shared" si="1"/>
        <v>13.710833216242799</v>
      </c>
    </row>
    <row r="16" spans="1:14" hidden="1" outlineLevel="1" x14ac:dyDescent="0.25">
      <c r="A16" s="1" t="s">
        <v>5</v>
      </c>
      <c r="B16" s="3">
        <f>SUM(B10:B15)</f>
        <v>208</v>
      </c>
      <c r="C16" s="3">
        <f t="shared" ref="C16:L16" si="4">SUM(C10:C15)</f>
        <v>124.78500000000001</v>
      </c>
      <c r="D16" s="3">
        <f t="shared" si="4"/>
        <v>1412.1999999999998</v>
      </c>
      <c r="E16" s="3">
        <f t="shared" si="4"/>
        <v>192.97000000000003</v>
      </c>
      <c r="F16" s="3">
        <f t="shared" si="4"/>
        <v>1686.1599999999999</v>
      </c>
      <c r="G16" s="3">
        <f t="shared" si="4"/>
        <v>79.400000000000006</v>
      </c>
      <c r="H16" s="3">
        <f t="shared" si="4"/>
        <v>1765.57</v>
      </c>
      <c r="I16" s="3">
        <v>13.51</v>
      </c>
      <c r="J16" s="3">
        <v>14.14</v>
      </c>
      <c r="K16" s="3">
        <f t="shared" si="4"/>
        <v>36900.22</v>
      </c>
      <c r="L16" s="3">
        <f t="shared" si="4"/>
        <v>2482.6399999999994</v>
      </c>
      <c r="M16" s="3">
        <f t="shared" si="0"/>
        <v>295.71038185679367</v>
      </c>
      <c r="N16" s="3">
        <f t="shared" si="1"/>
        <v>19.895339984773805</v>
      </c>
    </row>
    <row r="17" spans="1:14" hidden="1" outlineLevel="1" x14ac:dyDescent="0.25">
      <c r="A17" s="1" t="s">
        <v>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idden="1" outlineLevel="1" x14ac:dyDescent="0.25">
      <c r="A18" s="1" t="s">
        <v>13</v>
      </c>
      <c r="B18" s="3">
        <v>6</v>
      </c>
      <c r="C18" s="3">
        <v>0.45</v>
      </c>
      <c r="D18" s="3">
        <v>19.3</v>
      </c>
      <c r="E18" s="3">
        <v>6.3</v>
      </c>
      <c r="F18" s="3">
        <v>25.6</v>
      </c>
      <c r="G18" s="3">
        <v>0</v>
      </c>
      <c r="H18" s="3">
        <v>25.6</v>
      </c>
      <c r="I18" s="3">
        <v>56.88</v>
      </c>
      <c r="J18" s="3">
        <v>56.88</v>
      </c>
      <c r="K18" s="3">
        <v>303</v>
      </c>
      <c r="L18" s="3">
        <v>20.75</v>
      </c>
      <c r="M18" s="3">
        <f t="shared" si="0"/>
        <v>673.33333333333337</v>
      </c>
      <c r="N18" s="3">
        <f t="shared" si="1"/>
        <v>46.111111111111107</v>
      </c>
    </row>
    <row r="19" spans="1:14" hidden="1" outlineLevel="1" x14ac:dyDescent="0.25">
      <c r="A19" s="1" t="s">
        <v>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idden="1" outlineLevel="1" x14ac:dyDescent="0.25">
      <c r="A20" s="1" t="s">
        <v>5</v>
      </c>
      <c r="B20" s="3">
        <f>SUM(B17:B19)</f>
        <v>6</v>
      </c>
      <c r="C20" s="3">
        <f t="shared" ref="C20:L20" si="5">+C17+C18+C19</f>
        <v>0.45</v>
      </c>
      <c r="D20" s="3">
        <f t="shared" si="5"/>
        <v>19.3</v>
      </c>
      <c r="E20" s="3">
        <f t="shared" si="5"/>
        <v>6.3</v>
      </c>
      <c r="F20" s="3">
        <f t="shared" si="5"/>
        <v>25.6</v>
      </c>
      <c r="G20" s="3">
        <f t="shared" si="5"/>
        <v>0</v>
      </c>
      <c r="H20" s="3">
        <f t="shared" si="5"/>
        <v>25.6</v>
      </c>
      <c r="I20" s="3">
        <v>56.88</v>
      </c>
      <c r="J20" s="3">
        <f t="shared" si="5"/>
        <v>56.88</v>
      </c>
      <c r="K20" s="3">
        <f t="shared" si="5"/>
        <v>303</v>
      </c>
      <c r="L20" s="3">
        <f t="shared" si="5"/>
        <v>20.75</v>
      </c>
      <c r="M20" s="3">
        <f t="shared" si="0"/>
        <v>673.33333333333337</v>
      </c>
      <c r="N20" s="3">
        <f t="shared" si="1"/>
        <v>46.111111111111107</v>
      </c>
    </row>
    <row r="21" spans="1:14" hidden="1" outlineLevel="1" x14ac:dyDescent="0.25">
      <c r="A21" s="1" t="s">
        <v>4</v>
      </c>
      <c r="B21" s="3">
        <f>+B20+B16</f>
        <v>214</v>
      </c>
      <c r="C21" s="3">
        <f t="shared" ref="C21:L21" si="6">+C20+C16</f>
        <v>125.23500000000001</v>
      </c>
      <c r="D21" s="3">
        <f t="shared" si="6"/>
        <v>1431.4999999999998</v>
      </c>
      <c r="E21" s="3">
        <f t="shared" si="6"/>
        <v>199.27000000000004</v>
      </c>
      <c r="F21" s="3">
        <f t="shared" si="6"/>
        <v>1711.7599999999998</v>
      </c>
      <c r="G21" s="3">
        <f t="shared" si="6"/>
        <v>79.400000000000006</v>
      </c>
      <c r="H21" s="3">
        <f t="shared" si="6"/>
        <v>1791.1699999999998</v>
      </c>
      <c r="I21" s="3">
        <v>13.66</v>
      </c>
      <c r="J21" s="3">
        <v>14.3</v>
      </c>
      <c r="K21" s="3">
        <f t="shared" si="6"/>
        <v>37203.22</v>
      </c>
      <c r="L21" s="3">
        <f t="shared" si="6"/>
        <v>2503.3899999999994</v>
      </c>
      <c r="M21" s="3">
        <f t="shared" si="0"/>
        <v>297.06727352577155</v>
      </c>
      <c r="N21" s="3">
        <f t="shared" si="1"/>
        <v>19.989539665428985</v>
      </c>
    </row>
    <row r="22" spans="1:14" collapsed="1" x14ac:dyDescent="0.25"/>
    <row r="23" spans="1:14" x14ac:dyDescent="0.25">
      <c r="A23" s="5" t="s">
        <v>30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 t="s">
        <v>21</v>
      </c>
      <c r="J23" s="5" t="s">
        <v>22</v>
      </c>
      <c r="K23" s="5" t="s">
        <v>23</v>
      </c>
      <c r="L23" s="5" t="s">
        <v>24</v>
      </c>
      <c r="M23" s="5" t="s">
        <v>25</v>
      </c>
      <c r="N23" s="5" t="s">
        <v>26</v>
      </c>
    </row>
    <row r="24" spans="1:14" hidden="1" outlineLevel="1" x14ac:dyDescent="0.25">
      <c r="A24" s="1" t="s">
        <v>0</v>
      </c>
      <c r="B24" s="3">
        <v>97</v>
      </c>
      <c r="C24" s="3">
        <v>85.754000000000005</v>
      </c>
      <c r="D24" s="3">
        <v>887.5</v>
      </c>
      <c r="E24" s="3">
        <v>157.4</v>
      </c>
      <c r="F24" s="3">
        <v>1090.9000000000001</v>
      </c>
      <c r="G24" s="3">
        <v>66</v>
      </c>
      <c r="H24" s="3">
        <v>1156.9000000000001</v>
      </c>
      <c r="I24" s="3">
        <f>+F24/C24</f>
        <v>12.721272477085618</v>
      </c>
      <c r="J24" s="3">
        <f>+H24/C24</f>
        <v>13.490915875644285</v>
      </c>
      <c r="K24" s="3">
        <v>24347.4</v>
      </c>
      <c r="L24" s="3">
        <v>1637.54</v>
      </c>
      <c r="M24" s="3">
        <f>+K24/C24</f>
        <v>283.92144972829254</v>
      </c>
      <c r="N24" s="3">
        <f>+L24/C24</f>
        <v>19.09578561932971</v>
      </c>
    </row>
    <row r="25" spans="1:14" hidden="1" outlineLevel="1" x14ac:dyDescent="0.25">
      <c r="A25" s="1" t="s">
        <v>1</v>
      </c>
      <c r="B25" s="3">
        <v>122</v>
      </c>
      <c r="C25" s="3">
        <v>40.097000000000001</v>
      </c>
      <c r="D25" s="3">
        <v>538.79999999999995</v>
      </c>
      <c r="E25" s="3">
        <v>24.9</v>
      </c>
      <c r="F25" s="3">
        <v>596.70000000000005</v>
      </c>
      <c r="G25" s="3">
        <v>20.8</v>
      </c>
      <c r="H25" s="3">
        <v>617.5</v>
      </c>
      <c r="I25" s="3">
        <f t="shared" ref="I25:I43" si="7">+F25/C25</f>
        <v>14.881412574506822</v>
      </c>
      <c r="J25" s="3">
        <f t="shared" ref="J25:J43" si="8">+H25/C25</f>
        <v>15.400154625034292</v>
      </c>
      <c r="K25" s="3">
        <v>14288.3</v>
      </c>
      <c r="L25" s="3">
        <v>956.66</v>
      </c>
      <c r="M25" s="3">
        <f t="shared" ref="M25:M43" si="9">+K25/C25</f>
        <v>356.34336733421452</v>
      </c>
      <c r="N25" s="3">
        <f t="shared" ref="N25:N43" si="10">+L25/C25</f>
        <v>23.858642791231262</v>
      </c>
    </row>
    <row r="26" spans="1:14" hidden="1" outlineLevel="1" x14ac:dyDescent="0.25">
      <c r="A26" s="1" t="s">
        <v>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idden="1" outlineLevel="1" x14ac:dyDescent="0.25">
      <c r="A27" s="1" t="s">
        <v>5</v>
      </c>
      <c r="B27" s="3">
        <f>SUM(B24:B26)</f>
        <v>219</v>
      </c>
      <c r="C27" s="3">
        <f>SUM(C24:C26)</f>
        <v>125.851</v>
      </c>
      <c r="D27" s="3">
        <f t="shared" ref="D27:L27" si="11">SUM(D24:D26)</f>
        <v>1426.3</v>
      </c>
      <c r="E27" s="3">
        <f t="shared" si="11"/>
        <v>182.3</v>
      </c>
      <c r="F27" s="3">
        <f>SUM(F24:F26)</f>
        <v>1687.6000000000001</v>
      </c>
      <c r="G27" s="3">
        <f t="shared" si="11"/>
        <v>86.8</v>
      </c>
      <c r="H27" s="3">
        <f t="shared" si="11"/>
        <v>1774.4</v>
      </c>
      <c r="I27" s="3">
        <f t="shared" si="7"/>
        <v>13.409508069065801</v>
      </c>
      <c r="J27" s="3">
        <f t="shared" si="8"/>
        <v>14.099212560885492</v>
      </c>
      <c r="K27" s="3">
        <f t="shared" si="11"/>
        <v>38635.699999999997</v>
      </c>
      <c r="L27" s="3">
        <f t="shared" si="11"/>
        <v>2594.1999999999998</v>
      </c>
      <c r="M27" s="3">
        <f t="shared" si="9"/>
        <v>306.99557413131402</v>
      </c>
      <c r="N27" s="3">
        <f t="shared" si="10"/>
        <v>20.613264892611102</v>
      </c>
    </row>
    <row r="28" spans="1:14" hidden="1" outlineLevel="1" x14ac:dyDescent="0.25">
      <c r="A28" s="1" t="s">
        <v>3</v>
      </c>
      <c r="B28" s="3">
        <v>3</v>
      </c>
      <c r="C28" s="3">
        <v>0</v>
      </c>
      <c r="D28" s="3">
        <v>0</v>
      </c>
      <c r="E28" s="3">
        <v>2.8</v>
      </c>
      <c r="F28" s="3">
        <v>2.8</v>
      </c>
      <c r="G28" s="3">
        <v>0</v>
      </c>
      <c r="H28" s="3">
        <v>2.8</v>
      </c>
      <c r="I28" s="3">
        <v>0</v>
      </c>
      <c r="J28" s="3">
        <v>0</v>
      </c>
      <c r="K28" s="3">
        <v>15</v>
      </c>
      <c r="L28" s="3">
        <v>1.25</v>
      </c>
      <c r="M28" s="3">
        <v>0</v>
      </c>
      <c r="N28" s="3">
        <v>0</v>
      </c>
    </row>
    <row r="29" spans="1:14" hidden="1" outlineLevel="1" x14ac:dyDescent="0.25">
      <c r="A29" s="1" t="s">
        <v>4</v>
      </c>
      <c r="B29" s="3">
        <f>+B27+B28</f>
        <v>222</v>
      </c>
      <c r="C29" s="3">
        <f t="shared" ref="C29:L29" si="12">+C27+C28</f>
        <v>125.851</v>
      </c>
      <c r="D29" s="3">
        <f t="shared" si="12"/>
        <v>1426.3</v>
      </c>
      <c r="E29" s="3">
        <f t="shared" si="12"/>
        <v>185.10000000000002</v>
      </c>
      <c r="F29" s="3">
        <f t="shared" si="12"/>
        <v>1690.4</v>
      </c>
      <c r="G29" s="3">
        <f t="shared" si="12"/>
        <v>86.8</v>
      </c>
      <c r="H29" s="3">
        <f t="shared" si="12"/>
        <v>1777.2</v>
      </c>
      <c r="I29" s="3">
        <f t="shared" si="7"/>
        <v>13.431756601059984</v>
      </c>
      <c r="J29" s="3">
        <f t="shared" si="8"/>
        <v>14.121461092879676</v>
      </c>
      <c r="K29" s="3">
        <f t="shared" si="12"/>
        <v>38650.699999999997</v>
      </c>
      <c r="L29" s="3">
        <f t="shared" si="12"/>
        <v>2595.4499999999998</v>
      </c>
      <c r="M29" s="3">
        <f t="shared" si="9"/>
        <v>307.11476269556857</v>
      </c>
      <c r="N29" s="3">
        <f t="shared" si="10"/>
        <v>20.623197272965648</v>
      </c>
    </row>
    <row r="30" spans="1:14" hidden="1" outlineLevel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idden="1" outlineLevel="1" x14ac:dyDescent="0.25">
      <c r="A31" s="1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idden="1" outlineLevel="1" x14ac:dyDescent="0.25">
      <c r="A32" s="1" t="s">
        <v>7</v>
      </c>
      <c r="B32" s="3">
        <v>58</v>
      </c>
      <c r="C32" s="3">
        <v>40.604999999999997</v>
      </c>
      <c r="D32" s="3">
        <v>375.9</v>
      </c>
      <c r="E32" s="3">
        <v>110.2</v>
      </c>
      <c r="F32" s="3">
        <v>505.6</v>
      </c>
      <c r="G32" s="3">
        <v>28.6</v>
      </c>
      <c r="H32" s="3">
        <v>534.20000000000005</v>
      </c>
      <c r="I32" s="3">
        <f t="shared" si="7"/>
        <v>12.451668513729837</v>
      </c>
      <c r="J32" s="3">
        <f t="shared" si="8"/>
        <v>13.156015269055537</v>
      </c>
      <c r="K32" s="3">
        <v>10544</v>
      </c>
      <c r="L32" s="3">
        <v>712.76</v>
      </c>
      <c r="M32" s="3">
        <f t="shared" si="9"/>
        <v>259.67245413126466</v>
      </c>
      <c r="N32" s="3">
        <f t="shared" si="10"/>
        <v>17.553503263144933</v>
      </c>
    </row>
    <row r="33" spans="1:14" hidden="1" outlineLevel="1" x14ac:dyDescent="0.25">
      <c r="A33" s="1" t="s">
        <v>8</v>
      </c>
      <c r="B33" s="3">
        <v>23</v>
      </c>
      <c r="C33" s="3">
        <v>17.71</v>
      </c>
      <c r="D33" s="3">
        <v>187.3</v>
      </c>
      <c r="E33" s="3">
        <v>30.1</v>
      </c>
      <c r="F33" s="3">
        <v>226.4</v>
      </c>
      <c r="G33" s="3">
        <v>10.5</v>
      </c>
      <c r="H33" s="3">
        <v>236.9</v>
      </c>
      <c r="I33" s="3">
        <f t="shared" si="7"/>
        <v>12.783738001129306</v>
      </c>
      <c r="J33" s="3">
        <f t="shared" si="8"/>
        <v>13.376623376623376</v>
      </c>
      <c r="K33" s="3">
        <v>4834</v>
      </c>
      <c r="L33" s="3">
        <v>325.33</v>
      </c>
      <c r="M33" s="3">
        <f t="shared" si="9"/>
        <v>272.95313382269904</v>
      </c>
      <c r="N33" s="3">
        <f t="shared" si="10"/>
        <v>18.369847543760585</v>
      </c>
    </row>
    <row r="34" spans="1:14" hidden="1" outlineLevel="1" x14ac:dyDescent="0.25">
      <c r="A34" s="1" t="s">
        <v>9</v>
      </c>
      <c r="B34" s="3">
        <v>42</v>
      </c>
      <c r="C34" s="3">
        <v>32.125999999999998</v>
      </c>
      <c r="D34" s="3">
        <v>378.9</v>
      </c>
      <c r="E34" s="3">
        <v>36.299999999999997</v>
      </c>
      <c r="F34" s="3">
        <v>437.2</v>
      </c>
      <c r="G34" s="3">
        <v>30.5</v>
      </c>
      <c r="H34" s="3">
        <v>467.7</v>
      </c>
      <c r="I34" s="3">
        <f t="shared" si="7"/>
        <v>13.608914897590736</v>
      </c>
      <c r="J34" s="3">
        <f t="shared" si="8"/>
        <v>14.558301687107017</v>
      </c>
      <c r="K34" s="3">
        <v>10481.4</v>
      </c>
      <c r="L34" s="3">
        <v>701.77</v>
      </c>
      <c r="M34" s="3">
        <f t="shared" si="9"/>
        <v>326.25910477494864</v>
      </c>
      <c r="N34" s="3">
        <f t="shared" si="10"/>
        <v>21.84430056651933</v>
      </c>
    </row>
    <row r="35" spans="1:14" hidden="1" outlineLevel="1" x14ac:dyDescent="0.25">
      <c r="A35" s="1" t="s">
        <v>10</v>
      </c>
      <c r="B35" s="3">
        <v>44</v>
      </c>
      <c r="C35" s="3">
        <v>19.562999999999999</v>
      </c>
      <c r="D35" s="3">
        <v>259.2</v>
      </c>
      <c r="E35" s="3">
        <v>0</v>
      </c>
      <c r="F35" s="3">
        <v>278.7</v>
      </c>
      <c r="G35" s="3">
        <v>11.4</v>
      </c>
      <c r="H35" s="3">
        <v>290.10000000000002</v>
      </c>
      <c r="I35" s="3">
        <f t="shared" si="7"/>
        <v>14.24628124520779</v>
      </c>
      <c r="J35" s="3">
        <f t="shared" si="8"/>
        <v>14.829013954914892</v>
      </c>
      <c r="K35" s="3">
        <v>8166.3</v>
      </c>
      <c r="L35" s="3">
        <v>546.14</v>
      </c>
      <c r="M35" s="3">
        <f t="shared" si="9"/>
        <v>417.43597607728879</v>
      </c>
      <c r="N35" s="3">
        <f t="shared" si="10"/>
        <v>27.916986147318919</v>
      </c>
    </row>
    <row r="36" spans="1:14" hidden="1" outlineLevel="1" x14ac:dyDescent="0.25">
      <c r="A36" s="1" t="s">
        <v>11</v>
      </c>
      <c r="B36" s="3">
        <v>9</v>
      </c>
      <c r="C36" s="3">
        <v>5.4329999999999998</v>
      </c>
      <c r="D36" s="3">
        <v>77</v>
      </c>
      <c r="E36" s="3">
        <v>0</v>
      </c>
      <c r="F36" s="3">
        <v>82</v>
      </c>
      <c r="G36" s="3">
        <v>2.5</v>
      </c>
      <c r="H36" s="3">
        <v>84.5</v>
      </c>
      <c r="I36" s="3">
        <f t="shared" si="7"/>
        <v>15.092950487759985</v>
      </c>
      <c r="J36" s="3">
        <f t="shared" si="8"/>
        <v>15.553101417264863</v>
      </c>
      <c r="K36" s="3">
        <v>2004</v>
      </c>
      <c r="L36" s="3">
        <v>133.63999999999999</v>
      </c>
      <c r="M36" s="3">
        <f t="shared" si="9"/>
        <v>368.85698509110989</v>
      </c>
      <c r="N36" s="3">
        <f t="shared" si="10"/>
        <v>24.597828087612736</v>
      </c>
    </row>
    <row r="37" spans="1:14" hidden="1" outlineLevel="1" x14ac:dyDescent="0.25">
      <c r="A37" s="1" t="s">
        <v>12</v>
      </c>
      <c r="B37" s="3">
        <v>38</v>
      </c>
      <c r="C37" s="3">
        <v>10.173999999999999</v>
      </c>
      <c r="D37" s="3">
        <v>143</v>
      </c>
      <c r="E37" s="3">
        <v>0</v>
      </c>
      <c r="F37" s="3">
        <v>147</v>
      </c>
      <c r="G37" s="3">
        <v>3.3</v>
      </c>
      <c r="H37" s="3">
        <v>150.30000000000001</v>
      </c>
      <c r="I37" s="3">
        <f t="shared" si="7"/>
        <v>14.448594456457638</v>
      </c>
      <c r="J37" s="3">
        <f t="shared" si="8"/>
        <v>14.772950658541381</v>
      </c>
      <c r="K37" s="3">
        <v>2495</v>
      </c>
      <c r="L37" s="3">
        <v>166.75</v>
      </c>
      <c r="M37" s="3">
        <f t="shared" si="9"/>
        <v>245.23294672695107</v>
      </c>
      <c r="N37" s="3">
        <f t="shared" si="10"/>
        <v>16.389817181049736</v>
      </c>
    </row>
    <row r="38" spans="1:14" hidden="1" outlineLevel="1" x14ac:dyDescent="0.25">
      <c r="A38" s="1" t="s">
        <v>5</v>
      </c>
      <c r="B38" s="3">
        <f>SUM(B32:B37)</f>
        <v>214</v>
      </c>
      <c r="C38" s="3">
        <f t="shared" ref="C38:L38" si="13">SUM(C32:C37)</f>
        <v>125.61100000000002</v>
      </c>
      <c r="D38" s="3">
        <f t="shared" si="13"/>
        <v>1421.3</v>
      </c>
      <c r="E38" s="3">
        <f t="shared" si="13"/>
        <v>176.60000000000002</v>
      </c>
      <c r="F38" s="3">
        <f t="shared" si="13"/>
        <v>1676.9</v>
      </c>
      <c r="G38" s="3">
        <f t="shared" si="13"/>
        <v>86.8</v>
      </c>
      <c r="H38" s="3">
        <f t="shared" si="13"/>
        <v>1763.7</v>
      </c>
      <c r="I38" s="3">
        <f t="shared" si="7"/>
        <v>13.349945466559456</v>
      </c>
      <c r="J38" s="3">
        <f t="shared" si="8"/>
        <v>14.040967749639758</v>
      </c>
      <c r="K38" s="3">
        <f t="shared" si="13"/>
        <v>38524.700000000004</v>
      </c>
      <c r="L38" s="3">
        <f t="shared" si="13"/>
        <v>2586.39</v>
      </c>
      <c r="M38" s="3">
        <f t="shared" si="9"/>
        <v>306.69845793760101</v>
      </c>
      <c r="N38" s="3">
        <f t="shared" si="10"/>
        <v>20.590473764240389</v>
      </c>
    </row>
    <row r="39" spans="1:14" hidden="1" outlineLevel="1" x14ac:dyDescent="0.25">
      <c r="A39" s="1" t="s">
        <v>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idden="1" outlineLevel="1" x14ac:dyDescent="0.25">
      <c r="A40" s="1" t="s">
        <v>13</v>
      </c>
      <c r="B40" s="3">
        <v>8</v>
      </c>
      <c r="C40" s="3">
        <v>0.24</v>
      </c>
      <c r="D40" s="3">
        <v>5</v>
      </c>
      <c r="E40" s="3">
        <v>8.5</v>
      </c>
      <c r="F40" s="3">
        <v>13.5</v>
      </c>
      <c r="G40" s="3">
        <v>0</v>
      </c>
      <c r="H40" s="3">
        <v>13.5</v>
      </c>
      <c r="I40" s="3">
        <f t="shared" si="7"/>
        <v>56.25</v>
      </c>
      <c r="J40" s="3">
        <f t="shared" si="8"/>
        <v>56.25</v>
      </c>
      <c r="K40" s="3">
        <v>126</v>
      </c>
      <c r="L40" s="3">
        <v>9.06</v>
      </c>
      <c r="M40" s="3">
        <f t="shared" si="9"/>
        <v>525</v>
      </c>
      <c r="N40" s="3">
        <f t="shared" si="10"/>
        <v>37.75</v>
      </c>
    </row>
    <row r="41" spans="1:14" hidden="1" outlineLevel="1" x14ac:dyDescent="0.25">
      <c r="A41" s="1" t="s">
        <v>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idden="1" outlineLevel="1" x14ac:dyDescent="0.25">
      <c r="A42" s="1" t="s">
        <v>5</v>
      </c>
      <c r="B42" s="3">
        <f>+B39+B40+B41</f>
        <v>8</v>
      </c>
      <c r="C42" s="3">
        <f t="shared" ref="C42:L42" si="14">+C39+C40+C41</f>
        <v>0.24</v>
      </c>
      <c r="D42" s="3">
        <f t="shared" si="14"/>
        <v>5</v>
      </c>
      <c r="E42" s="3">
        <f t="shared" si="14"/>
        <v>8.5</v>
      </c>
      <c r="F42" s="3">
        <f t="shared" si="14"/>
        <v>13.5</v>
      </c>
      <c r="G42" s="3">
        <f t="shared" si="14"/>
        <v>0</v>
      </c>
      <c r="H42" s="3">
        <f t="shared" si="14"/>
        <v>13.5</v>
      </c>
      <c r="I42" s="3">
        <f t="shared" si="7"/>
        <v>56.25</v>
      </c>
      <c r="J42" s="3">
        <f t="shared" si="8"/>
        <v>56.25</v>
      </c>
      <c r="K42" s="3">
        <f t="shared" si="14"/>
        <v>126</v>
      </c>
      <c r="L42" s="3">
        <f t="shared" si="14"/>
        <v>9.06</v>
      </c>
      <c r="M42" s="3">
        <f t="shared" si="9"/>
        <v>525</v>
      </c>
      <c r="N42" s="3">
        <f t="shared" si="10"/>
        <v>37.75</v>
      </c>
    </row>
    <row r="43" spans="1:14" hidden="1" outlineLevel="1" x14ac:dyDescent="0.25">
      <c r="A43" s="1" t="s">
        <v>4</v>
      </c>
      <c r="B43" s="3">
        <f>+B42+B38</f>
        <v>222</v>
      </c>
      <c r="C43" s="3">
        <f t="shared" ref="C43:L43" si="15">+C42+C38</f>
        <v>125.85100000000001</v>
      </c>
      <c r="D43" s="3">
        <f t="shared" si="15"/>
        <v>1426.3</v>
      </c>
      <c r="E43" s="3">
        <f t="shared" si="15"/>
        <v>185.10000000000002</v>
      </c>
      <c r="F43" s="3">
        <f t="shared" si="15"/>
        <v>1690.4</v>
      </c>
      <c r="G43" s="3">
        <f t="shared" si="15"/>
        <v>86.8</v>
      </c>
      <c r="H43" s="3">
        <f t="shared" si="15"/>
        <v>1777.2</v>
      </c>
      <c r="I43" s="3">
        <f t="shared" si="7"/>
        <v>13.431756601059982</v>
      </c>
      <c r="J43" s="3">
        <f t="shared" si="8"/>
        <v>14.121461092879674</v>
      </c>
      <c r="K43" s="3">
        <f t="shared" si="15"/>
        <v>38650.700000000004</v>
      </c>
      <c r="L43" s="3">
        <f t="shared" si="15"/>
        <v>2595.4499999999998</v>
      </c>
      <c r="M43" s="3">
        <f t="shared" si="9"/>
        <v>307.11476269556857</v>
      </c>
      <c r="N43" s="3">
        <f t="shared" si="10"/>
        <v>20.623197272965648</v>
      </c>
    </row>
    <row r="44" spans="1:14" collapsed="1" x14ac:dyDescent="0.25"/>
    <row r="45" spans="1:14" x14ac:dyDescent="0.25">
      <c r="A45" s="7" t="s">
        <v>36</v>
      </c>
      <c r="B45" s="7" t="s">
        <v>14</v>
      </c>
      <c r="C45" s="7" t="s">
        <v>15</v>
      </c>
      <c r="D45" s="7" t="s">
        <v>16</v>
      </c>
      <c r="E45" s="7" t="s">
        <v>17</v>
      </c>
      <c r="F45" s="7" t="s">
        <v>18</v>
      </c>
      <c r="G45" s="7" t="s">
        <v>19</v>
      </c>
      <c r="H45" s="7" t="s">
        <v>20</v>
      </c>
      <c r="I45" s="7" t="s">
        <v>21</v>
      </c>
      <c r="J45" s="7" t="s">
        <v>22</v>
      </c>
      <c r="K45" s="7" t="s">
        <v>23</v>
      </c>
      <c r="L45" s="7" t="s">
        <v>24</v>
      </c>
      <c r="M45" s="7" t="s">
        <v>25</v>
      </c>
      <c r="N45" s="7" t="s">
        <v>26</v>
      </c>
    </row>
    <row r="46" spans="1:14" outlineLevel="1" x14ac:dyDescent="0.25">
      <c r="A46" s="1" t="s">
        <v>0</v>
      </c>
      <c r="B46" s="3">
        <f>+B24-B2</f>
        <v>-3</v>
      </c>
      <c r="C46" s="3">
        <f t="shared" ref="C46:N46" si="16">+C24-C2</f>
        <v>-2.3659999999999997</v>
      </c>
      <c r="D46" s="3">
        <f t="shared" si="16"/>
        <v>-31.409999999999968</v>
      </c>
      <c r="E46" s="3">
        <f t="shared" si="16"/>
        <v>-16.870000000000005</v>
      </c>
      <c r="F46" s="3">
        <f t="shared" si="16"/>
        <v>-63.269999999999982</v>
      </c>
      <c r="G46" s="3">
        <f t="shared" si="16"/>
        <v>12.799999999999997</v>
      </c>
      <c r="H46" s="3">
        <f t="shared" si="16"/>
        <v>-50.480000000000018</v>
      </c>
      <c r="I46" s="3">
        <f t="shared" si="16"/>
        <v>-0.36872752291438182</v>
      </c>
      <c r="J46" s="3">
        <f t="shared" si="16"/>
        <v>-0.209084124355714</v>
      </c>
      <c r="K46" s="3">
        <f t="shared" si="16"/>
        <v>-1237.619999999999</v>
      </c>
      <c r="L46" s="3">
        <f t="shared" si="16"/>
        <v>-87.069999999999936</v>
      </c>
      <c r="M46" s="3">
        <f t="shared" si="16"/>
        <v>-6.4214917151936106</v>
      </c>
      <c r="N46" s="3">
        <f t="shared" si="16"/>
        <v>-0.47536735388862539</v>
      </c>
    </row>
    <row r="47" spans="1:14" outlineLevel="1" x14ac:dyDescent="0.25">
      <c r="A47" s="1" t="s">
        <v>1</v>
      </c>
      <c r="B47" s="3">
        <f t="shared" ref="B47:N62" si="17">+B25-B3</f>
        <v>13</v>
      </c>
      <c r="C47" s="3">
        <f t="shared" si="17"/>
        <v>2.9819999999999993</v>
      </c>
      <c r="D47" s="3">
        <f t="shared" si="17"/>
        <v>26.209999999999923</v>
      </c>
      <c r="E47" s="3">
        <f t="shared" si="17"/>
        <v>0.19999999999999929</v>
      </c>
      <c r="F47" s="3">
        <f t="shared" si="17"/>
        <v>39.410000000000082</v>
      </c>
      <c r="G47" s="3">
        <f t="shared" si="17"/>
        <v>-5.3999999999999986</v>
      </c>
      <c r="H47" s="3">
        <f t="shared" si="17"/>
        <v>34.009999999999991</v>
      </c>
      <c r="I47" s="3">
        <f t="shared" si="17"/>
        <v>-0.12858742549317803</v>
      </c>
      <c r="J47" s="3">
        <f t="shared" si="17"/>
        <v>-0.31984537496570908</v>
      </c>
      <c r="K47" s="3">
        <f t="shared" si="17"/>
        <v>2673.0999999999985</v>
      </c>
      <c r="L47" s="3">
        <f t="shared" si="17"/>
        <v>178.05999999999995</v>
      </c>
      <c r="M47" s="3">
        <f t="shared" si="17"/>
        <v>43.391730529688061</v>
      </c>
      <c r="N47" s="3">
        <f t="shared" si="17"/>
        <v>2.8806015680061492</v>
      </c>
    </row>
    <row r="48" spans="1:14" outlineLevel="1" x14ac:dyDescent="0.25">
      <c r="A48" s="1" t="s">
        <v>2</v>
      </c>
      <c r="B48" s="3">
        <f t="shared" si="17"/>
        <v>0</v>
      </c>
      <c r="C48" s="3">
        <f t="shared" si="17"/>
        <v>0</v>
      </c>
      <c r="D48" s="3">
        <f t="shared" si="17"/>
        <v>0</v>
      </c>
      <c r="E48" s="3">
        <f t="shared" si="17"/>
        <v>0</v>
      </c>
      <c r="F48" s="3">
        <f t="shared" si="17"/>
        <v>0</v>
      </c>
      <c r="G48" s="3">
        <f t="shared" si="17"/>
        <v>0</v>
      </c>
      <c r="H48" s="3">
        <f t="shared" si="17"/>
        <v>0</v>
      </c>
      <c r="I48" s="3">
        <f t="shared" si="17"/>
        <v>0</v>
      </c>
      <c r="J48" s="3">
        <f t="shared" si="17"/>
        <v>0</v>
      </c>
      <c r="K48" s="3">
        <f t="shared" si="17"/>
        <v>0</v>
      </c>
      <c r="L48" s="3">
        <f t="shared" si="17"/>
        <v>0</v>
      </c>
      <c r="M48" s="3">
        <f t="shared" si="17"/>
        <v>0</v>
      </c>
      <c r="N48" s="3">
        <f t="shared" si="17"/>
        <v>0</v>
      </c>
    </row>
    <row r="49" spans="1:14" outlineLevel="1" x14ac:dyDescent="0.25">
      <c r="A49" s="1" t="s">
        <v>5</v>
      </c>
      <c r="B49" s="3">
        <f t="shared" si="17"/>
        <v>10</v>
      </c>
      <c r="C49" s="3">
        <f t="shared" si="17"/>
        <v>0.61599999999998545</v>
      </c>
      <c r="D49" s="3">
        <f t="shared" si="17"/>
        <v>-5.2000000000000455</v>
      </c>
      <c r="E49" s="3">
        <f t="shared" si="17"/>
        <v>-16.669999999999987</v>
      </c>
      <c r="F49" s="3">
        <f t="shared" si="17"/>
        <v>-23.8599999999999</v>
      </c>
      <c r="G49" s="3">
        <f t="shared" si="17"/>
        <v>7.3999999999999915</v>
      </c>
      <c r="H49" s="3">
        <f t="shared" si="17"/>
        <v>-16.470000000000027</v>
      </c>
      <c r="I49" s="3">
        <f t="shared" si="17"/>
        <v>-0.2504919309341993</v>
      </c>
      <c r="J49" s="3">
        <f t="shared" si="17"/>
        <v>-0.20078743911450836</v>
      </c>
      <c r="K49" s="3">
        <f t="shared" si="17"/>
        <v>1435.4799999999959</v>
      </c>
      <c r="L49" s="3">
        <f t="shared" si="17"/>
        <v>90.989999999999782</v>
      </c>
      <c r="M49" s="3">
        <f t="shared" si="17"/>
        <v>9.9522555702089335</v>
      </c>
      <c r="N49" s="3">
        <f t="shared" si="17"/>
        <v>0.62516252506209469</v>
      </c>
    </row>
    <row r="50" spans="1:14" outlineLevel="1" x14ac:dyDescent="0.25">
      <c r="A50" s="1" t="s">
        <v>3</v>
      </c>
      <c r="B50" s="3">
        <f t="shared" si="17"/>
        <v>-2</v>
      </c>
      <c r="C50" s="3">
        <f t="shared" si="17"/>
        <v>0</v>
      </c>
      <c r="D50" s="3">
        <f t="shared" si="17"/>
        <v>0</v>
      </c>
      <c r="E50" s="3">
        <f t="shared" si="17"/>
        <v>2.5</v>
      </c>
      <c r="F50" s="3">
        <f t="shared" si="17"/>
        <v>2.5</v>
      </c>
      <c r="G50" s="3">
        <f t="shared" si="17"/>
        <v>0</v>
      </c>
      <c r="H50" s="3">
        <f t="shared" si="17"/>
        <v>2.5</v>
      </c>
      <c r="I50" s="3">
        <f t="shared" si="17"/>
        <v>0</v>
      </c>
      <c r="J50" s="3">
        <f t="shared" si="17"/>
        <v>0</v>
      </c>
      <c r="K50" s="3">
        <f t="shared" si="17"/>
        <v>12</v>
      </c>
      <c r="L50" s="3">
        <f t="shared" si="17"/>
        <v>1.05</v>
      </c>
      <c r="M50" s="3">
        <f t="shared" si="17"/>
        <v>0</v>
      </c>
      <c r="N50" s="3">
        <f t="shared" si="17"/>
        <v>0</v>
      </c>
    </row>
    <row r="51" spans="1:14" outlineLevel="1" x14ac:dyDescent="0.25">
      <c r="A51" s="1" t="s">
        <v>4</v>
      </c>
      <c r="B51" s="3">
        <f t="shared" si="17"/>
        <v>8</v>
      </c>
      <c r="C51" s="3">
        <f t="shared" si="17"/>
        <v>0.61599999999998545</v>
      </c>
      <c r="D51" s="3">
        <f t="shared" si="17"/>
        <v>-5.2000000000000455</v>
      </c>
      <c r="E51" s="3">
        <f t="shared" si="17"/>
        <v>-14.169999999999987</v>
      </c>
      <c r="F51" s="3">
        <f t="shared" si="17"/>
        <v>-21.3599999999999</v>
      </c>
      <c r="G51" s="3">
        <f t="shared" si="17"/>
        <v>7.3999999999999915</v>
      </c>
      <c r="H51" s="3">
        <f t="shared" si="17"/>
        <v>-13.970000000000027</v>
      </c>
      <c r="I51" s="3">
        <f t="shared" si="17"/>
        <v>-0.22824339894001611</v>
      </c>
      <c r="J51" s="3">
        <f t="shared" si="17"/>
        <v>-0.17853890712032516</v>
      </c>
      <c r="K51" s="3">
        <f t="shared" si="17"/>
        <v>1447.4799999999959</v>
      </c>
      <c r="L51" s="3">
        <f t="shared" si="17"/>
        <v>92.039999999999964</v>
      </c>
      <c r="M51" s="3">
        <f t="shared" si="17"/>
        <v>10.047489169797018</v>
      </c>
      <c r="N51" s="3">
        <f t="shared" si="17"/>
        <v>0.63349790777221315</v>
      </c>
    </row>
    <row r="52" spans="1:14" outlineLevel="1" x14ac:dyDescent="0.25">
      <c r="A52" s="1"/>
      <c r="B52" s="3">
        <f t="shared" si="17"/>
        <v>0</v>
      </c>
      <c r="C52" s="3">
        <f t="shared" si="17"/>
        <v>0</v>
      </c>
      <c r="D52" s="3">
        <f t="shared" si="17"/>
        <v>0</v>
      </c>
      <c r="E52" s="3">
        <f t="shared" si="17"/>
        <v>0</v>
      </c>
      <c r="F52" s="3">
        <f t="shared" si="17"/>
        <v>0</v>
      </c>
      <c r="G52" s="3">
        <f t="shared" si="17"/>
        <v>0</v>
      </c>
      <c r="H52" s="3">
        <f t="shared" si="17"/>
        <v>0</v>
      </c>
      <c r="I52" s="3">
        <f t="shared" si="17"/>
        <v>0</v>
      </c>
      <c r="J52" s="3">
        <f t="shared" si="17"/>
        <v>0</v>
      </c>
      <c r="K52" s="3">
        <f t="shared" si="17"/>
        <v>0</v>
      </c>
      <c r="L52" s="3">
        <f t="shared" si="17"/>
        <v>0</v>
      </c>
      <c r="M52" s="3">
        <f t="shared" si="17"/>
        <v>0</v>
      </c>
      <c r="N52" s="3">
        <f t="shared" si="17"/>
        <v>0</v>
      </c>
    </row>
    <row r="53" spans="1:14" outlineLevel="1" x14ac:dyDescent="0.25">
      <c r="A53" s="1" t="s">
        <v>6</v>
      </c>
      <c r="B53" s="3">
        <f t="shared" si="17"/>
        <v>0</v>
      </c>
      <c r="C53" s="3">
        <f t="shared" si="17"/>
        <v>0</v>
      </c>
      <c r="D53" s="3">
        <f t="shared" si="17"/>
        <v>0</v>
      </c>
      <c r="E53" s="3">
        <f t="shared" si="17"/>
        <v>0</v>
      </c>
      <c r="F53" s="3">
        <f t="shared" si="17"/>
        <v>0</v>
      </c>
      <c r="G53" s="3">
        <f t="shared" si="17"/>
        <v>0</v>
      </c>
      <c r="H53" s="3">
        <f t="shared" si="17"/>
        <v>0</v>
      </c>
      <c r="I53" s="3">
        <f t="shared" si="17"/>
        <v>0</v>
      </c>
      <c r="J53" s="3">
        <f t="shared" si="17"/>
        <v>0</v>
      </c>
      <c r="K53" s="3">
        <f t="shared" si="17"/>
        <v>0</v>
      </c>
      <c r="L53" s="3">
        <f t="shared" si="17"/>
        <v>0</v>
      </c>
      <c r="M53" s="3">
        <f t="shared" si="17"/>
        <v>0</v>
      </c>
      <c r="N53" s="3">
        <f t="shared" si="17"/>
        <v>0</v>
      </c>
    </row>
    <row r="54" spans="1:14" outlineLevel="1" x14ac:dyDescent="0.25">
      <c r="A54" s="1" t="s">
        <v>7</v>
      </c>
      <c r="B54" s="3">
        <f t="shared" si="17"/>
        <v>-6</v>
      </c>
      <c r="C54" s="3">
        <f t="shared" si="17"/>
        <v>-4.1660000000000039</v>
      </c>
      <c r="D54" s="3">
        <f t="shared" si="17"/>
        <v>-55.29000000000002</v>
      </c>
      <c r="E54" s="3">
        <f t="shared" si="17"/>
        <v>-7.5999999999999943</v>
      </c>
      <c r="F54" s="3">
        <f t="shared" si="17"/>
        <v>-71.389999999999986</v>
      </c>
      <c r="G54" s="3">
        <f t="shared" si="17"/>
        <v>-3.7999999999999972</v>
      </c>
      <c r="H54" s="3">
        <f t="shared" si="17"/>
        <v>-75.189999999999941</v>
      </c>
      <c r="I54" s="3">
        <f t="shared" si="17"/>
        <v>-0.42833148627016371</v>
      </c>
      <c r="J54" s="3">
        <f t="shared" si="17"/>
        <v>-0.45398473094446246</v>
      </c>
      <c r="K54" s="3">
        <f t="shared" si="17"/>
        <v>-1491.2000000000007</v>
      </c>
      <c r="L54" s="3">
        <f t="shared" si="17"/>
        <v>-100.39999999999998</v>
      </c>
      <c r="M54" s="3">
        <f t="shared" si="17"/>
        <v>-9.1444139306504439</v>
      </c>
      <c r="N54" s="3">
        <f t="shared" si="17"/>
        <v>-0.60914666649702198</v>
      </c>
    </row>
    <row r="55" spans="1:14" outlineLevel="1" x14ac:dyDescent="0.25">
      <c r="A55" s="1" t="s">
        <v>8</v>
      </c>
      <c r="B55" s="3">
        <f t="shared" si="17"/>
        <v>-2</v>
      </c>
      <c r="C55" s="3">
        <f t="shared" si="17"/>
        <v>-3.3829999999999991</v>
      </c>
      <c r="D55" s="3">
        <f t="shared" si="17"/>
        <v>-35.299999999999983</v>
      </c>
      <c r="E55" s="3">
        <f t="shared" si="17"/>
        <v>-15.899999999999999</v>
      </c>
      <c r="F55" s="3">
        <f t="shared" si="17"/>
        <v>-51.200000000000017</v>
      </c>
      <c r="G55" s="3">
        <f t="shared" si="17"/>
        <v>0.5</v>
      </c>
      <c r="H55" s="3">
        <f t="shared" si="17"/>
        <v>-50.700000000000017</v>
      </c>
      <c r="I55" s="3">
        <f t="shared" si="17"/>
        <v>-0.37626199887069411</v>
      </c>
      <c r="J55" s="3">
        <f t="shared" si="17"/>
        <v>-0.25337662337662437</v>
      </c>
      <c r="K55" s="3">
        <f t="shared" si="17"/>
        <v>-504.25</v>
      </c>
      <c r="L55" s="3">
        <f t="shared" si="17"/>
        <v>-37.120000000000005</v>
      </c>
      <c r="M55" s="3">
        <f t="shared" si="17"/>
        <v>19.871542773535822</v>
      </c>
      <c r="N55" s="3">
        <f t="shared" si="17"/>
        <v>1.186421762695776</v>
      </c>
    </row>
    <row r="56" spans="1:14" outlineLevel="1" x14ac:dyDescent="0.25">
      <c r="A56" s="1" t="s">
        <v>9</v>
      </c>
      <c r="B56" s="3">
        <f t="shared" si="17"/>
        <v>4</v>
      </c>
      <c r="C56" s="3">
        <f t="shared" si="17"/>
        <v>4.9239999999999959</v>
      </c>
      <c r="D56" s="3">
        <f t="shared" si="17"/>
        <v>55.25</v>
      </c>
      <c r="E56" s="3">
        <f t="shared" si="17"/>
        <v>7.4299999999999962</v>
      </c>
      <c r="F56" s="3">
        <f t="shared" si="17"/>
        <v>64.69</v>
      </c>
      <c r="G56" s="3">
        <f t="shared" si="17"/>
        <v>10</v>
      </c>
      <c r="H56" s="3">
        <f t="shared" si="17"/>
        <v>74.680000000000007</v>
      </c>
      <c r="I56" s="3">
        <f t="shared" si="17"/>
        <v>-8.1085102409263143E-2</v>
      </c>
      <c r="J56" s="3">
        <f t="shared" si="17"/>
        <v>0.11830168710701727</v>
      </c>
      <c r="K56" s="3">
        <f t="shared" si="17"/>
        <v>1124.6299999999992</v>
      </c>
      <c r="L56" s="3">
        <f t="shared" si="17"/>
        <v>75.269999999999982</v>
      </c>
      <c r="M56" s="3">
        <f t="shared" si="17"/>
        <v>-17.714500107045353</v>
      </c>
      <c r="N56" s="3">
        <f t="shared" si="17"/>
        <v>-1.1870941838666695</v>
      </c>
    </row>
    <row r="57" spans="1:14" outlineLevel="1" x14ac:dyDescent="0.25">
      <c r="A57" s="1" t="s">
        <v>10</v>
      </c>
      <c r="B57" s="3">
        <f t="shared" si="17"/>
        <v>2</v>
      </c>
      <c r="C57" s="3">
        <f t="shared" si="17"/>
        <v>1.3599999999999994</v>
      </c>
      <c r="D57" s="3">
        <f t="shared" si="17"/>
        <v>19.939999999999998</v>
      </c>
      <c r="E57" s="3">
        <f t="shared" si="17"/>
        <v>0</v>
      </c>
      <c r="F57" s="3">
        <f t="shared" si="17"/>
        <v>18.439999999999998</v>
      </c>
      <c r="G57" s="3">
        <f t="shared" si="17"/>
        <v>-0.59999999999999964</v>
      </c>
      <c r="H57" s="3">
        <f t="shared" si="17"/>
        <v>17.840000000000032</v>
      </c>
      <c r="I57" s="3">
        <f t="shared" si="17"/>
        <v>-4.3718754792209324E-2</v>
      </c>
      <c r="J57" s="3">
        <f t="shared" si="17"/>
        <v>-0.12098604508510746</v>
      </c>
      <c r="K57" s="3">
        <f t="shared" si="17"/>
        <v>1000.5500000000002</v>
      </c>
      <c r="L57" s="3">
        <f t="shared" si="17"/>
        <v>66.639999999999986</v>
      </c>
      <c r="M57" s="3">
        <f t="shared" si="17"/>
        <v>23.778337226549866</v>
      </c>
      <c r="N57" s="3">
        <f t="shared" si="17"/>
        <v>1.5751743580534132</v>
      </c>
    </row>
    <row r="58" spans="1:14" outlineLevel="1" x14ac:dyDescent="0.25">
      <c r="A58" s="1" t="s">
        <v>11</v>
      </c>
      <c r="B58" s="3">
        <f t="shared" si="17"/>
        <v>-1</v>
      </c>
      <c r="C58" s="3">
        <f t="shared" si="17"/>
        <v>-0.96600000000000019</v>
      </c>
      <c r="D58" s="3">
        <f t="shared" si="17"/>
        <v>-16</v>
      </c>
      <c r="E58" s="3">
        <f t="shared" si="17"/>
        <v>-0.3</v>
      </c>
      <c r="F58" s="3">
        <f t="shared" si="17"/>
        <v>-14.299999999999997</v>
      </c>
      <c r="G58" s="3">
        <f t="shared" si="17"/>
        <v>2.5</v>
      </c>
      <c r="H58" s="3">
        <f t="shared" si="17"/>
        <v>-11.799999999999997</v>
      </c>
      <c r="I58" s="3">
        <f t="shared" si="17"/>
        <v>5.2950487759986231E-2</v>
      </c>
      <c r="J58" s="3">
        <f t="shared" si="17"/>
        <v>0.51310141726486336</v>
      </c>
      <c r="K58" s="3">
        <f t="shared" si="17"/>
        <v>461.75</v>
      </c>
      <c r="L58" s="3">
        <f t="shared" si="17"/>
        <v>30.189999999999984</v>
      </c>
      <c r="M58" s="3">
        <f t="shared" si="17"/>
        <v>127.842764119083</v>
      </c>
      <c r="N58" s="3">
        <f t="shared" si="17"/>
        <v>8.4312395581550099</v>
      </c>
    </row>
    <row r="59" spans="1:14" outlineLevel="1" x14ac:dyDescent="0.25">
      <c r="A59" s="1" t="s">
        <v>12</v>
      </c>
      <c r="B59" s="3">
        <f t="shared" si="17"/>
        <v>9</v>
      </c>
      <c r="C59" s="3">
        <f t="shared" si="17"/>
        <v>3.0569999999999995</v>
      </c>
      <c r="D59" s="3">
        <f t="shared" si="17"/>
        <v>40.5</v>
      </c>
      <c r="E59" s="3">
        <f t="shared" si="17"/>
        <v>0</v>
      </c>
      <c r="F59" s="3">
        <f t="shared" si="17"/>
        <v>44.5</v>
      </c>
      <c r="G59" s="3">
        <f t="shared" si="17"/>
        <v>-1.2000000000000002</v>
      </c>
      <c r="H59" s="3">
        <f t="shared" si="17"/>
        <v>43.300000000000011</v>
      </c>
      <c r="I59" s="3">
        <f t="shared" si="17"/>
        <v>4.8594456457637492E-2</v>
      </c>
      <c r="J59" s="3">
        <f t="shared" si="17"/>
        <v>-0.25704934145861813</v>
      </c>
      <c r="K59" s="3">
        <f t="shared" si="17"/>
        <v>1033</v>
      </c>
      <c r="L59" s="3">
        <f t="shared" si="17"/>
        <v>69.17</v>
      </c>
      <c r="M59" s="3">
        <f t="shared" si="17"/>
        <v>39.809313173487539</v>
      </c>
      <c r="N59" s="3">
        <f t="shared" si="17"/>
        <v>2.6789839648069371</v>
      </c>
    </row>
    <row r="60" spans="1:14" outlineLevel="1" x14ac:dyDescent="0.25">
      <c r="A60" s="1" t="s">
        <v>5</v>
      </c>
      <c r="B60" s="3">
        <f t="shared" si="17"/>
        <v>6</v>
      </c>
      <c r="C60" s="3">
        <f t="shared" si="17"/>
        <v>0.82600000000000762</v>
      </c>
      <c r="D60" s="3">
        <f t="shared" si="17"/>
        <v>9.1000000000001364</v>
      </c>
      <c r="E60" s="3">
        <f t="shared" si="17"/>
        <v>-16.370000000000005</v>
      </c>
      <c r="F60" s="3">
        <f t="shared" si="17"/>
        <v>-9.2599999999997635</v>
      </c>
      <c r="G60" s="3">
        <f t="shared" si="17"/>
        <v>7.3999999999999915</v>
      </c>
      <c r="H60" s="3">
        <f t="shared" si="17"/>
        <v>-1.8699999999998909</v>
      </c>
      <c r="I60" s="3">
        <f t="shared" si="17"/>
        <v>-0.16005453344054388</v>
      </c>
      <c r="J60" s="3">
        <f t="shared" si="17"/>
        <v>-9.9032250360242102E-2</v>
      </c>
      <c r="K60" s="3">
        <f t="shared" si="17"/>
        <v>1624.4800000000032</v>
      </c>
      <c r="L60" s="3">
        <f t="shared" si="17"/>
        <v>103.75000000000045</v>
      </c>
      <c r="M60" s="3">
        <f t="shared" si="17"/>
        <v>10.988076080807332</v>
      </c>
      <c r="N60" s="3">
        <f t="shared" si="17"/>
        <v>0.69513377946658395</v>
      </c>
    </row>
    <row r="61" spans="1:14" outlineLevel="1" x14ac:dyDescent="0.25">
      <c r="A61" s="1" t="s">
        <v>2</v>
      </c>
      <c r="B61" s="3">
        <f t="shared" si="17"/>
        <v>0</v>
      </c>
      <c r="C61" s="3">
        <f t="shared" si="17"/>
        <v>0</v>
      </c>
      <c r="D61" s="3">
        <f t="shared" si="17"/>
        <v>0</v>
      </c>
      <c r="E61" s="3">
        <f t="shared" si="17"/>
        <v>0</v>
      </c>
      <c r="F61" s="3">
        <f t="shared" si="17"/>
        <v>0</v>
      </c>
      <c r="G61" s="3">
        <f t="shared" si="17"/>
        <v>0</v>
      </c>
      <c r="H61" s="3">
        <f t="shared" si="17"/>
        <v>0</v>
      </c>
      <c r="I61" s="3">
        <f t="shared" si="17"/>
        <v>0</v>
      </c>
      <c r="J61" s="3">
        <f t="shared" si="17"/>
        <v>0</v>
      </c>
      <c r="K61" s="3">
        <f t="shared" si="17"/>
        <v>0</v>
      </c>
      <c r="L61" s="3">
        <f t="shared" si="17"/>
        <v>0</v>
      </c>
      <c r="M61" s="3">
        <f t="shared" si="17"/>
        <v>0</v>
      </c>
      <c r="N61" s="3">
        <f t="shared" si="17"/>
        <v>0</v>
      </c>
    </row>
    <row r="62" spans="1:14" outlineLevel="1" x14ac:dyDescent="0.25">
      <c r="A62" s="1" t="s">
        <v>13</v>
      </c>
      <c r="B62" s="3">
        <f t="shared" si="17"/>
        <v>2</v>
      </c>
      <c r="C62" s="3">
        <f t="shared" si="17"/>
        <v>-0.21000000000000002</v>
      </c>
      <c r="D62" s="3">
        <f t="shared" si="17"/>
        <v>-14.3</v>
      </c>
      <c r="E62" s="3">
        <f t="shared" si="17"/>
        <v>2.2000000000000002</v>
      </c>
      <c r="F62" s="3">
        <f t="shared" si="17"/>
        <v>-12.100000000000001</v>
      </c>
      <c r="G62" s="3">
        <f t="shared" si="17"/>
        <v>0</v>
      </c>
      <c r="H62" s="3">
        <f t="shared" si="17"/>
        <v>-12.100000000000001</v>
      </c>
      <c r="I62" s="3">
        <f t="shared" si="17"/>
        <v>-0.63000000000000256</v>
      </c>
      <c r="J62" s="3">
        <f t="shared" si="17"/>
        <v>-0.63000000000000256</v>
      </c>
      <c r="K62" s="3">
        <f t="shared" si="17"/>
        <v>-177</v>
      </c>
      <c r="L62" s="3">
        <f t="shared" si="17"/>
        <v>-11.69</v>
      </c>
      <c r="M62" s="3">
        <f t="shared" si="17"/>
        <v>-148.33333333333337</v>
      </c>
      <c r="N62" s="3">
        <f t="shared" si="17"/>
        <v>-8.3611111111111072</v>
      </c>
    </row>
    <row r="63" spans="1:14" outlineLevel="1" x14ac:dyDescent="0.25">
      <c r="A63" s="1" t="s">
        <v>3</v>
      </c>
      <c r="B63" s="3">
        <f t="shared" ref="B63:N65" si="18">+B41-B19</f>
        <v>0</v>
      </c>
      <c r="C63" s="3">
        <f t="shared" si="18"/>
        <v>0</v>
      </c>
      <c r="D63" s="3">
        <f t="shared" si="18"/>
        <v>0</v>
      </c>
      <c r="E63" s="3">
        <f t="shared" si="18"/>
        <v>0</v>
      </c>
      <c r="F63" s="3">
        <f t="shared" si="18"/>
        <v>0</v>
      </c>
      <c r="G63" s="3">
        <f t="shared" si="18"/>
        <v>0</v>
      </c>
      <c r="H63" s="3">
        <f t="shared" si="18"/>
        <v>0</v>
      </c>
      <c r="I63" s="3">
        <f t="shared" si="18"/>
        <v>0</v>
      </c>
      <c r="J63" s="3">
        <f t="shared" si="18"/>
        <v>0</v>
      </c>
      <c r="K63" s="3">
        <f t="shared" si="18"/>
        <v>0</v>
      </c>
      <c r="L63" s="3">
        <f t="shared" si="18"/>
        <v>0</v>
      </c>
      <c r="M63" s="3">
        <f t="shared" si="18"/>
        <v>0</v>
      </c>
      <c r="N63" s="3">
        <f t="shared" si="18"/>
        <v>0</v>
      </c>
    </row>
    <row r="64" spans="1:14" outlineLevel="1" x14ac:dyDescent="0.25">
      <c r="A64" s="1" t="s">
        <v>5</v>
      </c>
      <c r="B64" s="3">
        <f t="shared" si="18"/>
        <v>2</v>
      </c>
      <c r="C64" s="3">
        <f t="shared" si="18"/>
        <v>-0.21000000000000002</v>
      </c>
      <c r="D64" s="3">
        <f t="shared" si="18"/>
        <v>-14.3</v>
      </c>
      <c r="E64" s="3">
        <f t="shared" si="18"/>
        <v>2.2000000000000002</v>
      </c>
      <c r="F64" s="3">
        <f t="shared" si="18"/>
        <v>-12.100000000000001</v>
      </c>
      <c r="G64" s="3">
        <f t="shared" si="18"/>
        <v>0</v>
      </c>
      <c r="H64" s="3">
        <f t="shared" si="18"/>
        <v>-12.100000000000001</v>
      </c>
      <c r="I64" s="3">
        <f t="shared" si="18"/>
        <v>-0.63000000000000256</v>
      </c>
      <c r="J64" s="3">
        <f t="shared" si="18"/>
        <v>-0.63000000000000256</v>
      </c>
      <c r="K64" s="3">
        <f t="shared" si="18"/>
        <v>-177</v>
      </c>
      <c r="L64" s="3">
        <f t="shared" si="18"/>
        <v>-11.69</v>
      </c>
      <c r="M64" s="3">
        <f t="shared" si="18"/>
        <v>-148.33333333333337</v>
      </c>
      <c r="N64" s="3">
        <f t="shared" si="18"/>
        <v>-8.3611111111111072</v>
      </c>
    </row>
    <row r="65" spans="1:14" outlineLevel="1" x14ac:dyDescent="0.25">
      <c r="A65" s="1" t="s">
        <v>4</v>
      </c>
      <c r="B65" s="3">
        <f t="shared" si="18"/>
        <v>8</v>
      </c>
      <c r="C65" s="3">
        <f t="shared" si="18"/>
        <v>0.61599999999999966</v>
      </c>
      <c r="D65" s="3">
        <f t="shared" si="18"/>
        <v>-5.1999999999998181</v>
      </c>
      <c r="E65" s="3">
        <f t="shared" si="18"/>
        <v>-14.170000000000016</v>
      </c>
      <c r="F65" s="3">
        <f t="shared" si="18"/>
        <v>-21.359999999999673</v>
      </c>
      <c r="G65" s="3">
        <f t="shared" si="18"/>
        <v>7.3999999999999915</v>
      </c>
      <c r="H65" s="3">
        <f t="shared" si="18"/>
        <v>-13.9699999999998</v>
      </c>
      <c r="I65" s="3">
        <f t="shared" si="18"/>
        <v>-0.22824339894001788</v>
      </c>
      <c r="J65" s="3">
        <f t="shared" si="18"/>
        <v>-0.17853890712032694</v>
      </c>
      <c r="K65" s="3">
        <f t="shared" si="18"/>
        <v>1447.4800000000032</v>
      </c>
      <c r="L65" s="3">
        <f t="shared" si="18"/>
        <v>92.0600000000004</v>
      </c>
      <c r="M65" s="3">
        <f t="shared" si="18"/>
        <v>10.047489169797018</v>
      </c>
      <c r="N65" s="3">
        <f t="shared" si="18"/>
        <v>0.63365760753666223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A70" sqref="A70"/>
    </sheetView>
  </sheetViews>
  <sheetFormatPr defaultRowHeight="15" outlineLevelRow="1" x14ac:dyDescent="0.25"/>
  <cols>
    <col min="1" max="1" width="17.28515625" style="2" bestFit="1" customWidth="1"/>
    <col min="2" max="2" width="12.28515625" style="2" bestFit="1" customWidth="1"/>
    <col min="3" max="3" width="7" style="2" bestFit="1" customWidth="1"/>
    <col min="4" max="4" width="10.28515625" style="2" bestFit="1" customWidth="1"/>
    <col min="5" max="5" width="12.85546875" style="2" bestFit="1" customWidth="1"/>
    <col min="6" max="6" width="11.140625" style="2" bestFit="1" customWidth="1"/>
    <col min="7" max="7" width="12.7109375" style="2" bestFit="1" customWidth="1"/>
    <col min="8" max="8" width="10.28515625" style="2" bestFit="1" customWidth="1"/>
    <col min="9" max="9" width="16.140625" style="2" bestFit="1" customWidth="1"/>
    <col min="10" max="10" width="15.28515625" style="2" bestFit="1" customWidth="1"/>
    <col min="11" max="11" width="9.42578125" style="2" bestFit="1" customWidth="1"/>
    <col min="12" max="12" width="9.85546875" style="2" bestFit="1" customWidth="1"/>
    <col min="13" max="13" width="9.42578125" style="2" bestFit="1" customWidth="1"/>
    <col min="14" max="14" width="7" style="2" bestFit="1" customWidth="1"/>
    <col min="15" max="16384" width="9.140625" style="2"/>
  </cols>
  <sheetData>
    <row r="1" spans="1:14" x14ac:dyDescent="0.25">
      <c r="A1" s="6" t="s">
        <v>31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26</v>
      </c>
    </row>
    <row r="2" spans="1:14" hidden="1" outlineLevel="1" x14ac:dyDescent="0.25">
      <c r="A2" s="1" t="s">
        <v>0</v>
      </c>
      <c r="B2" s="3">
        <v>47</v>
      </c>
      <c r="C2" s="3">
        <v>39.802999999999997</v>
      </c>
      <c r="D2" s="3">
        <v>408.8</v>
      </c>
      <c r="E2" s="3">
        <v>122.72</v>
      </c>
      <c r="F2" s="3">
        <v>546.82000000000005</v>
      </c>
      <c r="G2" s="3">
        <v>23.2</v>
      </c>
      <c r="H2" s="3">
        <v>570.02</v>
      </c>
      <c r="I2" s="3">
        <f>+F2/C2</f>
        <v>13.738160440167828</v>
      </c>
      <c r="J2" s="3">
        <f>+H2/C2</f>
        <v>14.321031078059443</v>
      </c>
      <c r="K2" s="3">
        <v>12258.83</v>
      </c>
      <c r="L2" s="3">
        <v>835.95</v>
      </c>
      <c r="M2" s="4">
        <f>+K2/C2</f>
        <v>307.98758887521041</v>
      </c>
      <c r="N2" s="4">
        <f>+L2/C2</f>
        <v>21.002185764892097</v>
      </c>
    </row>
    <row r="3" spans="1:14" hidden="1" outlineLevel="1" x14ac:dyDescent="0.25">
      <c r="A3" s="1" t="s">
        <v>1</v>
      </c>
      <c r="B3" s="3">
        <v>130</v>
      </c>
      <c r="C3" s="3">
        <v>31.622</v>
      </c>
      <c r="D3" s="3">
        <v>476.6</v>
      </c>
      <c r="E3" s="3">
        <v>140.13</v>
      </c>
      <c r="F3" s="3">
        <v>627.91999999999996</v>
      </c>
      <c r="G3" s="3">
        <v>19.5</v>
      </c>
      <c r="H3" s="3">
        <v>647.53</v>
      </c>
      <c r="I3" s="3">
        <f t="shared" ref="I3:I21" si="0">+F3/C3</f>
        <v>19.857061539434568</v>
      </c>
      <c r="J3" s="3">
        <f t="shared" ref="J3:J21" si="1">+H3/C3</f>
        <v>20.47719941812662</v>
      </c>
      <c r="K3" s="3">
        <v>13005.91</v>
      </c>
      <c r="L3" s="3">
        <v>875.95</v>
      </c>
      <c r="M3" s="4">
        <f t="shared" ref="M3:M21" si="2">+K3/C3</f>
        <v>411.29308709126559</v>
      </c>
      <c r="N3" s="4">
        <f t="shared" ref="N3:N21" si="3">+L3/C3</f>
        <v>27.700651445196385</v>
      </c>
    </row>
    <row r="4" spans="1:14" hidden="1" outlineLevel="1" x14ac:dyDescent="0.25">
      <c r="A4" s="1" t="s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4">
        <v>0</v>
      </c>
      <c r="N4" s="4">
        <v>0</v>
      </c>
    </row>
    <row r="5" spans="1:14" hidden="1" outlineLevel="1" x14ac:dyDescent="0.25">
      <c r="A5" s="1" t="s">
        <v>5</v>
      </c>
      <c r="B5" s="3">
        <f>SUM(B2:B4)</f>
        <v>177</v>
      </c>
      <c r="C5" s="3">
        <f t="shared" ref="C5:L5" si="4">SUM(C2:C4)</f>
        <v>71.424999999999997</v>
      </c>
      <c r="D5" s="3">
        <f t="shared" si="4"/>
        <v>885.40000000000009</v>
      </c>
      <c r="E5" s="3">
        <f t="shared" si="4"/>
        <v>262.85000000000002</v>
      </c>
      <c r="F5" s="3">
        <f t="shared" si="4"/>
        <v>1174.74</v>
      </c>
      <c r="G5" s="3">
        <f t="shared" si="4"/>
        <v>42.7</v>
      </c>
      <c r="H5" s="3">
        <f t="shared" si="4"/>
        <v>1217.55</v>
      </c>
      <c r="I5" s="3">
        <f t="shared" si="0"/>
        <v>16.447182359117956</v>
      </c>
      <c r="J5" s="3">
        <f t="shared" si="1"/>
        <v>17.046552327616382</v>
      </c>
      <c r="K5" s="3">
        <f t="shared" si="4"/>
        <v>25264.739999999998</v>
      </c>
      <c r="L5" s="3">
        <f t="shared" si="4"/>
        <v>1711.9</v>
      </c>
      <c r="M5" s="4">
        <f t="shared" si="2"/>
        <v>353.72404620231009</v>
      </c>
      <c r="N5" s="4">
        <f t="shared" si="3"/>
        <v>23.967798389919498</v>
      </c>
    </row>
    <row r="6" spans="1:14" hidden="1" outlineLevel="1" x14ac:dyDescent="0.25">
      <c r="A6" s="1" t="s">
        <v>3</v>
      </c>
      <c r="B6" s="3">
        <v>3</v>
      </c>
      <c r="C6" s="3">
        <v>0</v>
      </c>
      <c r="D6" s="3">
        <v>0</v>
      </c>
      <c r="E6" s="3">
        <v>4.3</v>
      </c>
      <c r="F6" s="3">
        <v>4.3</v>
      </c>
      <c r="G6" s="3">
        <v>0</v>
      </c>
      <c r="H6" s="3">
        <v>4.3</v>
      </c>
      <c r="I6" s="3">
        <v>0</v>
      </c>
      <c r="J6" s="3">
        <v>0</v>
      </c>
      <c r="K6" s="3">
        <v>42</v>
      </c>
      <c r="L6" s="3">
        <v>3.14</v>
      </c>
      <c r="M6" s="4">
        <v>0</v>
      </c>
      <c r="N6" s="4">
        <v>0</v>
      </c>
    </row>
    <row r="7" spans="1:14" hidden="1" outlineLevel="1" x14ac:dyDescent="0.25">
      <c r="A7" s="1" t="s">
        <v>4</v>
      </c>
      <c r="B7" s="3">
        <f>+B5+B6</f>
        <v>180</v>
      </c>
      <c r="C7" s="3">
        <f t="shared" ref="C7:L7" si="5">+C5+C6</f>
        <v>71.424999999999997</v>
      </c>
      <c r="D7" s="3">
        <f t="shared" si="5"/>
        <v>885.40000000000009</v>
      </c>
      <c r="E7" s="3">
        <f t="shared" si="5"/>
        <v>267.15000000000003</v>
      </c>
      <c r="F7" s="3">
        <f t="shared" si="5"/>
        <v>1179.04</v>
      </c>
      <c r="G7" s="3">
        <f t="shared" si="5"/>
        <v>42.7</v>
      </c>
      <c r="H7" s="3">
        <f t="shared" si="5"/>
        <v>1221.8499999999999</v>
      </c>
      <c r="I7" s="3">
        <f t="shared" si="0"/>
        <v>16.507385369268462</v>
      </c>
      <c r="J7" s="3">
        <f t="shared" si="1"/>
        <v>17.106755337766888</v>
      </c>
      <c r="K7" s="3">
        <f t="shared" si="5"/>
        <v>25306.739999999998</v>
      </c>
      <c r="L7" s="3">
        <f t="shared" si="5"/>
        <v>1715.0400000000002</v>
      </c>
      <c r="M7" s="4">
        <f t="shared" si="2"/>
        <v>354.31207560378016</v>
      </c>
      <c r="N7" s="4">
        <f t="shared" si="3"/>
        <v>24.011760588029404</v>
      </c>
    </row>
    <row r="8" spans="1:14" hidden="1" outlineLevel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</row>
    <row r="9" spans="1:14" hidden="1" outlineLevel="1" x14ac:dyDescent="0.25">
      <c r="A9" s="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</row>
    <row r="10" spans="1:14" hidden="1" outlineLevel="1" x14ac:dyDescent="0.25">
      <c r="A10" s="1" t="s">
        <v>7</v>
      </c>
      <c r="B10" s="3">
        <v>24</v>
      </c>
      <c r="C10" s="3">
        <v>13.036</v>
      </c>
      <c r="D10" s="3">
        <v>121.6</v>
      </c>
      <c r="E10" s="3">
        <v>50.1</v>
      </c>
      <c r="F10" s="3">
        <v>174.7</v>
      </c>
      <c r="G10" s="3">
        <v>8.5</v>
      </c>
      <c r="H10" s="3">
        <v>183.2</v>
      </c>
      <c r="I10" s="3">
        <f t="shared" si="0"/>
        <v>13.401350107394906</v>
      </c>
      <c r="J10" s="3">
        <f t="shared" si="1"/>
        <v>14.053390610616754</v>
      </c>
      <c r="K10" s="3">
        <v>4915.5</v>
      </c>
      <c r="L10" s="3">
        <v>336.11</v>
      </c>
      <c r="M10" s="4">
        <f t="shared" si="2"/>
        <v>377.07118748082235</v>
      </c>
      <c r="N10" s="4">
        <f t="shared" si="3"/>
        <v>25.783215710340595</v>
      </c>
    </row>
    <row r="11" spans="1:14" hidden="1" outlineLevel="1" x14ac:dyDescent="0.25">
      <c r="A11" s="1" t="s">
        <v>8</v>
      </c>
      <c r="B11" s="3">
        <v>13</v>
      </c>
      <c r="C11" s="3">
        <v>9.1709999999999994</v>
      </c>
      <c r="D11" s="3">
        <v>88.7</v>
      </c>
      <c r="E11" s="3">
        <v>30.92</v>
      </c>
      <c r="F11" s="3">
        <v>120.62</v>
      </c>
      <c r="G11" s="3">
        <v>5</v>
      </c>
      <c r="H11" s="3">
        <v>125.62</v>
      </c>
      <c r="I11" s="3">
        <f t="shared" si="0"/>
        <v>13.152327990404537</v>
      </c>
      <c r="J11" s="3">
        <f t="shared" si="1"/>
        <v>13.697524806455132</v>
      </c>
      <c r="K11" s="3">
        <v>2248.83</v>
      </c>
      <c r="L11" s="3">
        <v>153.22999999999999</v>
      </c>
      <c r="M11" s="4">
        <f t="shared" si="2"/>
        <v>245.21099116781159</v>
      </c>
      <c r="N11" s="4">
        <f t="shared" si="3"/>
        <v>16.708101624686513</v>
      </c>
    </row>
    <row r="12" spans="1:14" hidden="1" outlineLevel="1" x14ac:dyDescent="0.25">
      <c r="A12" s="1" t="s">
        <v>9</v>
      </c>
      <c r="B12" s="3">
        <v>41</v>
      </c>
      <c r="C12" s="3">
        <v>25.26</v>
      </c>
      <c r="D12" s="3">
        <v>285.3</v>
      </c>
      <c r="E12" s="3">
        <v>80.13</v>
      </c>
      <c r="F12" s="3">
        <v>376.72</v>
      </c>
      <c r="G12" s="3">
        <v>22.2</v>
      </c>
      <c r="H12" s="3">
        <v>398.93</v>
      </c>
      <c r="I12" s="3">
        <f t="shared" si="0"/>
        <v>14.913697545526524</v>
      </c>
      <c r="J12" s="3">
        <f t="shared" si="1"/>
        <v>15.792953285827394</v>
      </c>
      <c r="K12" s="3">
        <v>8933.4</v>
      </c>
      <c r="L12" s="3">
        <v>604.16</v>
      </c>
      <c r="M12" s="4">
        <f t="shared" si="2"/>
        <v>353.65795724465556</v>
      </c>
      <c r="N12" s="4">
        <f t="shared" si="3"/>
        <v>23.917656373713378</v>
      </c>
    </row>
    <row r="13" spans="1:14" hidden="1" outlineLevel="1" x14ac:dyDescent="0.25">
      <c r="A13" s="1" t="s">
        <v>10</v>
      </c>
      <c r="B13" s="3">
        <v>72</v>
      </c>
      <c r="C13" s="3">
        <v>19.329000000000001</v>
      </c>
      <c r="D13" s="3">
        <v>237</v>
      </c>
      <c r="E13" s="3">
        <v>70.2</v>
      </c>
      <c r="F13" s="3">
        <v>318.39999999999998</v>
      </c>
      <c r="G13" s="3">
        <v>7</v>
      </c>
      <c r="H13" s="3">
        <v>325.5</v>
      </c>
      <c r="I13" s="3">
        <f t="shared" si="0"/>
        <v>16.47265766464897</v>
      </c>
      <c r="J13" s="3">
        <f t="shared" si="1"/>
        <v>16.839981375135807</v>
      </c>
      <c r="K13" s="3">
        <v>6818.51</v>
      </c>
      <c r="L13" s="3">
        <v>461.41</v>
      </c>
      <c r="M13" s="4">
        <f t="shared" si="2"/>
        <v>352.76061875937711</v>
      </c>
      <c r="N13" s="4">
        <f t="shared" si="3"/>
        <v>23.871384965595738</v>
      </c>
    </row>
    <row r="14" spans="1:14" hidden="1" outlineLevel="1" x14ac:dyDescent="0.25">
      <c r="A14" s="1" t="s">
        <v>11</v>
      </c>
      <c r="B14" s="3">
        <v>7</v>
      </c>
      <c r="C14" s="3">
        <v>2.7130000000000001</v>
      </c>
      <c r="D14" s="3">
        <v>45.2</v>
      </c>
      <c r="E14" s="3">
        <v>3.3</v>
      </c>
      <c r="F14" s="3">
        <v>48.5</v>
      </c>
      <c r="G14" s="3">
        <v>0</v>
      </c>
      <c r="H14" s="3">
        <v>48.5</v>
      </c>
      <c r="I14" s="3">
        <f t="shared" si="0"/>
        <v>17.876889052709178</v>
      </c>
      <c r="J14" s="3">
        <f t="shared" si="1"/>
        <v>17.876889052709178</v>
      </c>
      <c r="K14" s="3">
        <v>1135.5</v>
      </c>
      <c r="L14" s="3">
        <v>76.010000000000005</v>
      </c>
      <c r="M14" s="4">
        <f t="shared" si="2"/>
        <v>418.54036122373753</v>
      </c>
      <c r="N14" s="4">
        <f t="shared" si="3"/>
        <v>28.016955399926282</v>
      </c>
    </row>
    <row r="15" spans="1:14" hidden="1" outlineLevel="1" x14ac:dyDescent="0.25">
      <c r="A15" s="1" t="s">
        <v>12</v>
      </c>
      <c r="B15" s="3">
        <v>3</v>
      </c>
      <c r="C15" s="3">
        <v>0.60599999999999998</v>
      </c>
      <c r="D15" s="3">
        <v>9.1</v>
      </c>
      <c r="E15" s="3">
        <v>0</v>
      </c>
      <c r="F15" s="3">
        <v>9.1</v>
      </c>
      <c r="G15" s="3">
        <v>0</v>
      </c>
      <c r="H15" s="3">
        <v>9.1</v>
      </c>
      <c r="I15" s="3">
        <f t="shared" si="0"/>
        <v>15.016501650165017</v>
      </c>
      <c r="J15" s="3">
        <f t="shared" si="1"/>
        <v>15.016501650165017</v>
      </c>
      <c r="K15" s="3">
        <v>174</v>
      </c>
      <c r="L15" s="3">
        <v>11.7</v>
      </c>
      <c r="M15" s="4">
        <f t="shared" si="2"/>
        <v>287.12871287128712</v>
      </c>
      <c r="N15" s="4">
        <f t="shared" si="3"/>
        <v>19.306930693069305</v>
      </c>
    </row>
    <row r="16" spans="1:14" hidden="1" outlineLevel="1" x14ac:dyDescent="0.25">
      <c r="A16" s="1" t="s">
        <v>5</v>
      </c>
      <c r="B16" s="3">
        <f>SUM(B10:B15)</f>
        <v>160</v>
      </c>
      <c r="C16" s="3">
        <f t="shared" ref="C16:L16" si="6">SUM(C10:C15)</f>
        <v>70.114999999999981</v>
      </c>
      <c r="D16" s="3">
        <f t="shared" si="6"/>
        <v>786.90000000000009</v>
      </c>
      <c r="E16" s="3">
        <f t="shared" si="6"/>
        <v>234.65000000000003</v>
      </c>
      <c r="F16" s="3">
        <f t="shared" si="6"/>
        <v>1048.04</v>
      </c>
      <c r="G16" s="3">
        <f t="shared" si="6"/>
        <v>42.7</v>
      </c>
      <c r="H16" s="3">
        <f t="shared" si="6"/>
        <v>1090.8499999999999</v>
      </c>
      <c r="I16" s="3">
        <f t="shared" si="0"/>
        <v>14.947443485702065</v>
      </c>
      <c r="J16" s="3">
        <f t="shared" si="1"/>
        <v>15.558011837695219</v>
      </c>
      <c r="K16" s="3">
        <f t="shared" si="6"/>
        <v>24225.739999999998</v>
      </c>
      <c r="L16" s="3">
        <f t="shared" si="6"/>
        <v>1642.6200000000001</v>
      </c>
      <c r="M16" s="4">
        <f t="shared" si="2"/>
        <v>345.51436925051706</v>
      </c>
      <c r="N16" s="4">
        <f t="shared" si="3"/>
        <v>23.427511944662349</v>
      </c>
    </row>
    <row r="17" spans="1:14" hidden="1" outlineLevel="1" x14ac:dyDescent="0.25">
      <c r="A17" s="1" t="s">
        <v>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4">
        <v>0</v>
      </c>
      <c r="N17" s="4">
        <v>0</v>
      </c>
    </row>
    <row r="18" spans="1:14" hidden="1" outlineLevel="1" x14ac:dyDescent="0.25">
      <c r="A18" s="1" t="s">
        <v>13</v>
      </c>
      <c r="B18" s="3">
        <v>20</v>
      </c>
      <c r="C18" s="3">
        <v>1.31</v>
      </c>
      <c r="D18" s="3">
        <v>98.5</v>
      </c>
      <c r="E18" s="3">
        <v>32.5</v>
      </c>
      <c r="F18" s="3">
        <v>131</v>
      </c>
      <c r="G18" s="3">
        <v>0</v>
      </c>
      <c r="H18" s="3">
        <v>131</v>
      </c>
      <c r="I18" s="3">
        <f t="shared" si="0"/>
        <v>100</v>
      </c>
      <c r="J18" s="3">
        <f t="shared" si="1"/>
        <v>100</v>
      </c>
      <c r="K18" s="3">
        <v>1081</v>
      </c>
      <c r="L18" s="3">
        <v>72.400000000000006</v>
      </c>
      <c r="M18" s="4">
        <f t="shared" si="2"/>
        <v>825.19083969465646</v>
      </c>
      <c r="N18" s="4">
        <f t="shared" si="3"/>
        <v>55.267175572519086</v>
      </c>
    </row>
    <row r="19" spans="1:14" hidden="1" outlineLevel="1" x14ac:dyDescent="0.25">
      <c r="A19" s="1" t="s">
        <v>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4">
        <v>0</v>
      </c>
      <c r="N19" s="4">
        <v>0</v>
      </c>
    </row>
    <row r="20" spans="1:14" hidden="1" outlineLevel="1" x14ac:dyDescent="0.25">
      <c r="A20" s="1" t="s">
        <v>5</v>
      </c>
      <c r="B20" s="3">
        <f>+B17+B18+B19</f>
        <v>20</v>
      </c>
      <c r="C20" s="3">
        <f>+C17+C18+C19</f>
        <v>1.31</v>
      </c>
      <c r="D20" s="3">
        <f t="shared" ref="D20:L20" si="7">+D17+D18+D19</f>
        <v>98.5</v>
      </c>
      <c r="E20" s="3">
        <f t="shared" si="7"/>
        <v>32.5</v>
      </c>
      <c r="F20" s="3">
        <f t="shared" si="7"/>
        <v>131</v>
      </c>
      <c r="G20" s="3">
        <f t="shared" si="7"/>
        <v>0</v>
      </c>
      <c r="H20" s="3">
        <f t="shared" si="7"/>
        <v>131</v>
      </c>
      <c r="I20" s="3">
        <f t="shared" si="0"/>
        <v>100</v>
      </c>
      <c r="J20" s="3">
        <f t="shared" si="1"/>
        <v>100</v>
      </c>
      <c r="K20" s="3">
        <f t="shared" si="7"/>
        <v>1081</v>
      </c>
      <c r="L20" s="3">
        <f t="shared" si="7"/>
        <v>72.400000000000006</v>
      </c>
      <c r="M20" s="4">
        <f t="shared" si="2"/>
        <v>825.19083969465646</v>
      </c>
      <c r="N20" s="4">
        <f t="shared" si="3"/>
        <v>55.267175572519086</v>
      </c>
    </row>
    <row r="21" spans="1:14" hidden="1" outlineLevel="1" x14ac:dyDescent="0.25">
      <c r="A21" s="1" t="s">
        <v>4</v>
      </c>
      <c r="B21" s="3">
        <f>+B20+B16</f>
        <v>180</v>
      </c>
      <c r="C21" s="3">
        <f t="shared" ref="C21:L21" si="8">+C20+C16</f>
        <v>71.424999999999983</v>
      </c>
      <c r="D21" s="3">
        <f t="shared" si="8"/>
        <v>885.40000000000009</v>
      </c>
      <c r="E21" s="3">
        <f t="shared" si="8"/>
        <v>267.15000000000003</v>
      </c>
      <c r="F21" s="3">
        <f t="shared" si="8"/>
        <v>1179.04</v>
      </c>
      <c r="G21" s="3">
        <f t="shared" si="8"/>
        <v>42.7</v>
      </c>
      <c r="H21" s="3">
        <f t="shared" si="8"/>
        <v>1221.8499999999999</v>
      </c>
      <c r="I21" s="3">
        <f t="shared" si="0"/>
        <v>16.507385369268466</v>
      </c>
      <c r="J21" s="3">
        <f t="shared" si="1"/>
        <v>17.106755337766892</v>
      </c>
      <c r="K21" s="3">
        <f t="shared" si="8"/>
        <v>25306.739999999998</v>
      </c>
      <c r="L21" s="3">
        <f t="shared" si="8"/>
        <v>1715.0200000000002</v>
      </c>
      <c r="M21" s="4">
        <f t="shared" si="2"/>
        <v>354.31207560378027</v>
      </c>
      <c r="N21" s="4">
        <f t="shared" si="3"/>
        <v>24.01148057402871</v>
      </c>
    </row>
    <row r="22" spans="1:14" collapsed="1" x14ac:dyDescent="0.25"/>
    <row r="23" spans="1:14" x14ac:dyDescent="0.25">
      <c r="A23" s="5" t="s">
        <v>32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 t="s">
        <v>21</v>
      </c>
      <c r="J23" s="5" t="s">
        <v>22</v>
      </c>
      <c r="K23" s="5" t="s">
        <v>23</v>
      </c>
      <c r="L23" s="5" t="s">
        <v>24</v>
      </c>
      <c r="M23" s="5" t="s">
        <v>25</v>
      </c>
      <c r="N23" s="5" t="s">
        <v>26</v>
      </c>
    </row>
    <row r="24" spans="1:14" hidden="1" outlineLevel="1" x14ac:dyDescent="0.25">
      <c r="A24" s="1" t="s">
        <v>0</v>
      </c>
      <c r="B24" s="3">
        <v>44</v>
      </c>
      <c r="C24" s="3">
        <v>36.296999999999997</v>
      </c>
      <c r="D24" s="3">
        <v>372.1</v>
      </c>
      <c r="E24" s="3">
        <v>88.5</v>
      </c>
      <c r="F24" s="3">
        <v>470.6</v>
      </c>
      <c r="G24" s="3">
        <v>41.5</v>
      </c>
      <c r="H24" s="3">
        <v>512.1</v>
      </c>
      <c r="I24" s="3">
        <f>+F24/C24</f>
        <v>12.965258836818471</v>
      </c>
      <c r="J24" s="3">
        <f>+H24/C24</f>
        <v>14.1086040168609</v>
      </c>
      <c r="K24" s="3">
        <v>10999</v>
      </c>
      <c r="L24" s="3">
        <v>750.68</v>
      </c>
      <c r="M24" s="3">
        <f>+K24/C24</f>
        <v>303.02779844064253</v>
      </c>
      <c r="N24" s="3">
        <f>+L24/C24</f>
        <v>20.681599030222884</v>
      </c>
    </row>
    <row r="25" spans="1:14" hidden="1" outlineLevel="1" x14ac:dyDescent="0.25">
      <c r="A25" s="1" t="s">
        <v>1</v>
      </c>
      <c r="B25" s="3">
        <v>117</v>
      </c>
      <c r="C25" s="3">
        <v>33.343000000000004</v>
      </c>
      <c r="D25" s="3">
        <v>402.5</v>
      </c>
      <c r="E25" s="3">
        <v>184.8</v>
      </c>
      <c r="F25" s="3">
        <v>599.6</v>
      </c>
      <c r="G25" s="3">
        <v>9</v>
      </c>
      <c r="H25" s="3">
        <v>608.6</v>
      </c>
      <c r="I25" s="3">
        <f t="shared" ref="I25:I43" si="9">+F25/C25</f>
        <v>17.982784992352215</v>
      </c>
      <c r="J25" s="3">
        <f t="shared" ref="J25:J43" si="10">+H25/C25</f>
        <v>18.252706715052632</v>
      </c>
      <c r="K25" s="3">
        <v>13751.7</v>
      </c>
      <c r="L25" s="3">
        <v>930.59</v>
      </c>
      <c r="M25" s="3">
        <f t="shared" ref="M25:M43" si="11">+K25/C25</f>
        <v>412.43139489548031</v>
      </c>
      <c r="N25" s="3">
        <f t="shared" ref="N25:N43" si="12">+L25/C25</f>
        <v>27.909606214197879</v>
      </c>
    </row>
    <row r="26" spans="1:14" hidden="1" outlineLevel="1" x14ac:dyDescent="0.25">
      <c r="A26" s="1" t="s">
        <v>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idden="1" outlineLevel="1" x14ac:dyDescent="0.25">
      <c r="A27" s="1" t="s">
        <v>5</v>
      </c>
      <c r="B27" s="3">
        <f>SUM(B24:B26)</f>
        <v>161</v>
      </c>
      <c r="C27" s="3">
        <f t="shared" ref="C27:L27" si="13">SUM(C24:C26)</f>
        <v>69.64</v>
      </c>
      <c r="D27" s="3">
        <f>SUM(D24:D26)</f>
        <v>774.6</v>
      </c>
      <c r="E27" s="3">
        <f t="shared" si="13"/>
        <v>273.3</v>
      </c>
      <c r="F27" s="3">
        <f t="shared" si="13"/>
        <v>1070.2</v>
      </c>
      <c r="G27" s="3">
        <f t="shared" si="13"/>
        <v>50.5</v>
      </c>
      <c r="H27" s="3">
        <f t="shared" si="13"/>
        <v>1120.7</v>
      </c>
      <c r="I27" s="3">
        <f t="shared" si="9"/>
        <v>15.367604824813327</v>
      </c>
      <c r="J27" s="3">
        <f t="shared" si="10"/>
        <v>16.092762780011487</v>
      </c>
      <c r="K27" s="3">
        <f t="shared" si="13"/>
        <v>24750.7</v>
      </c>
      <c r="L27" s="3">
        <f t="shared" si="13"/>
        <v>1681.27</v>
      </c>
      <c r="M27" s="3">
        <f t="shared" si="11"/>
        <v>355.4092475588742</v>
      </c>
      <c r="N27" s="3">
        <f t="shared" si="12"/>
        <v>24.14230327398047</v>
      </c>
    </row>
    <row r="28" spans="1:14" hidden="1" outlineLevel="1" x14ac:dyDescent="0.25">
      <c r="A28" s="1" t="s">
        <v>3</v>
      </c>
      <c r="B28" s="3">
        <v>5</v>
      </c>
      <c r="C28" s="3">
        <v>0</v>
      </c>
      <c r="D28" s="3">
        <v>0</v>
      </c>
      <c r="E28" s="3">
        <v>0.5</v>
      </c>
      <c r="F28" s="3">
        <v>0.5</v>
      </c>
      <c r="G28" s="3">
        <v>0</v>
      </c>
      <c r="H28" s="3">
        <v>0.5</v>
      </c>
      <c r="I28" s="3">
        <v>0</v>
      </c>
      <c r="J28" s="3">
        <v>0</v>
      </c>
      <c r="K28" s="3">
        <v>1</v>
      </c>
      <c r="L28" s="3">
        <v>0.08</v>
      </c>
      <c r="M28" s="3">
        <v>0</v>
      </c>
      <c r="N28" s="3">
        <v>0</v>
      </c>
    </row>
    <row r="29" spans="1:14" hidden="1" outlineLevel="1" x14ac:dyDescent="0.25">
      <c r="A29" s="1" t="s">
        <v>4</v>
      </c>
      <c r="B29" s="3">
        <f>+B27+B28</f>
        <v>166</v>
      </c>
      <c r="C29" s="3">
        <f t="shared" ref="C29:L29" si="14">+C27+C28</f>
        <v>69.64</v>
      </c>
      <c r="D29" s="3">
        <f t="shared" si="14"/>
        <v>774.6</v>
      </c>
      <c r="E29" s="3">
        <f t="shared" si="14"/>
        <v>273.8</v>
      </c>
      <c r="F29" s="3">
        <f t="shared" si="14"/>
        <v>1070.7</v>
      </c>
      <c r="G29" s="3">
        <f t="shared" si="14"/>
        <v>50.5</v>
      </c>
      <c r="H29" s="3">
        <f t="shared" si="14"/>
        <v>1121.2</v>
      </c>
      <c r="I29" s="3">
        <f t="shared" si="9"/>
        <v>15.374784606547962</v>
      </c>
      <c r="J29" s="3">
        <f t="shared" si="10"/>
        <v>16.099942561746122</v>
      </c>
      <c r="K29" s="3">
        <f t="shared" si="14"/>
        <v>24751.7</v>
      </c>
      <c r="L29" s="3">
        <f t="shared" si="14"/>
        <v>1681.35</v>
      </c>
      <c r="M29" s="3">
        <f t="shared" si="11"/>
        <v>355.42360712234347</v>
      </c>
      <c r="N29" s="3">
        <f t="shared" si="12"/>
        <v>24.143452039058012</v>
      </c>
    </row>
    <row r="30" spans="1:14" hidden="1" outlineLevel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idden="1" outlineLevel="1" x14ac:dyDescent="0.25">
      <c r="A31" s="1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idden="1" outlineLevel="1" x14ac:dyDescent="0.25">
      <c r="A32" s="1" t="s">
        <v>7</v>
      </c>
      <c r="B32" s="3">
        <v>22</v>
      </c>
      <c r="C32" s="3">
        <v>10.856999999999999</v>
      </c>
      <c r="D32" s="3">
        <v>111.7</v>
      </c>
      <c r="E32" s="3">
        <v>34.5</v>
      </c>
      <c r="F32" s="3">
        <v>147.19999999999999</v>
      </c>
      <c r="G32" s="3">
        <v>5</v>
      </c>
      <c r="H32" s="3">
        <v>152.19999999999999</v>
      </c>
      <c r="I32" s="3">
        <f t="shared" si="9"/>
        <v>13.558073132541217</v>
      </c>
      <c r="J32" s="3">
        <f t="shared" si="10"/>
        <v>14.01860550796721</v>
      </c>
      <c r="K32" s="3">
        <v>3551</v>
      </c>
      <c r="L32" s="3">
        <v>243.37</v>
      </c>
      <c r="M32" s="3">
        <f t="shared" si="11"/>
        <v>327.07009302753988</v>
      </c>
      <c r="N32" s="3">
        <f t="shared" si="12"/>
        <v>22.41595284148476</v>
      </c>
    </row>
    <row r="33" spans="1:14" hidden="1" outlineLevel="1" x14ac:dyDescent="0.25">
      <c r="A33" s="1" t="s">
        <v>8</v>
      </c>
      <c r="B33" s="3">
        <v>16</v>
      </c>
      <c r="C33" s="3">
        <v>12.58</v>
      </c>
      <c r="D33" s="3">
        <v>120.8</v>
      </c>
      <c r="E33" s="3">
        <v>45.4</v>
      </c>
      <c r="F33" s="3">
        <v>166.2</v>
      </c>
      <c r="G33" s="3">
        <v>9</v>
      </c>
      <c r="H33" s="3">
        <v>175.2</v>
      </c>
      <c r="I33" s="3">
        <f t="shared" si="9"/>
        <v>13.211446740858504</v>
      </c>
      <c r="J33" s="3">
        <f t="shared" si="10"/>
        <v>13.926868044515102</v>
      </c>
      <c r="K33" s="3">
        <v>3531.5</v>
      </c>
      <c r="L33" s="3">
        <v>240.89</v>
      </c>
      <c r="M33" s="3">
        <f t="shared" si="11"/>
        <v>280.72337042925278</v>
      </c>
      <c r="N33" s="3">
        <f t="shared" si="12"/>
        <v>19.148648648648649</v>
      </c>
    </row>
    <row r="34" spans="1:14" hidden="1" outlineLevel="1" x14ac:dyDescent="0.25">
      <c r="A34" s="1" t="s">
        <v>9</v>
      </c>
      <c r="B34" s="3">
        <v>33</v>
      </c>
      <c r="C34" s="3">
        <v>18.97</v>
      </c>
      <c r="D34" s="3">
        <v>205.3</v>
      </c>
      <c r="E34" s="3">
        <v>49.5</v>
      </c>
      <c r="F34" s="3">
        <v>264.8</v>
      </c>
      <c r="G34" s="3">
        <v>29.5</v>
      </c>
      <c r="H34" s="3">
        <v>294.3</v>
      </c>
      <c r="I34" s="3">
        <f t="shared" si="9"/>
        <v>13.958882445967319</v>
      </c>
      <c r="J34" s="3">
        <f t="shared" si="10"/>
        <v>15.513969425408542</v>
      </c>
      <c r="K34" s="3">
        <v>7592.2</v>
      </c>
      <c r="L34" s="3">
        <v>511.6</v>
      </c>
      <c r="M34" s="3">
        <f t="shared" si="11"/>
        <v>400.22140221402213</v>
      </c>
      <c r="N34" s="3">
        <f t="shared" si="12"/>
        <v>26.96889826041118</v>
      </c>
    </row>
    <row r="35" spans="1:14" hidden="1" outlineLevel="1" x14ac:dyDescent="0.25">
      <c r="A35" s="1" t="s">
        <v>10</v>
      </c>
      <c r="B35" s="3">
        <v>77</v>
      </c>
      <c r="C35" s="3">
        <v>22.815999999999999</v>
      </c>
      <c r="D35" s="3">
        <v>269.3</v>
      </c>
      <c r="E35" s="3">
        <v>87.6</v>
      </c>
      <c r="F35" s="3">
        <v>366.9</v>
      </c>
      <c r="G35" s="3">
        <v>7</v>
      </c>
      <c r="H35" s="3">
        <v>373.9</v>
      </c>
      <c r="I35" s="3">
        <f t="shared" si="9"/>
        <v>16.080820476858346</v>
      </c>
      <c r="J35" s="3">
        <f t="shared" si="10"/>
        <v>16.387622720897614</v>
      </c>
      <c r="K35" s="3">
        <v>7993.6</v>
      </c>
      <c r="L35" s="3">
        <v>544.84</v>
      </c>
      <c r="M35" s="3">
        <f t="shared" si="11"/>
        <v>350.35063113604491</v>
      </c>
      <c r="N35" s="3">
        <f t="shared" si="12"/>
        <v>23.879733520336607</v>
      </c>
    </row>
    <row r="36" spans="1:14" hidden="1" outlineLevel="1" x14ac:dyDescent="0.25">
      <c r="A36" s="1" t="s">
        <v>11</v>
      </c>
      <c r="B36" s="3">
        <v>10</v>
      </c>
      <c r="C36" s="3">
        <v>3.274</v>
      </c>
      <c r="D36" s="3">
        <v>46.6</v>
      </c>
      <c r="E36" s="3">
        <v>3</v>
      </c>
      <c r="F36" s="3">
        <v>50.9</v>
      </c>
      <c r="G36" s="3">
        <v>0</v>
      </c>
      <c r="H36" s="3">
        <v>50.9</v>
      </c>
      <c r="I36" s="3">
        <f t="shared" si="9"/>
        <v>15.546731826511911</v>
      </c>
      <c r="J36" s="3">
        <f t="shared" si="10"/>
        <v>15.546731826511911</v>
      </c>
      <c r="K36" s="3">
        <v>1198.5</v>
      </c>
      <c r="L36" s="3">
        <v>80.400000000000006</v>
      </c>
      <c r="M36" s="3">
        <f t="shared" si="11"/>
        <v>366.06597434331093</v>
      </c>
      <c r="N36" s="3">
        <f t="shared" si="12"/>
        <v>24.557116676847894</v>
      </c>
    </row>
    <row r="37" spans="1:14" hidden="1" outlineLevel="1" x14ac:dyDescent="0.25">
      <c r="A37" s="1" t="s">
        <v>12</v>
      </c>
      <c r="B37" s="3">
        <v>1</v>
      </c>
      <c r="C37" s="3">
        <v>0.4</v>
      </c>
      <c r="D37" s="3">
        <v>1</v>
      </c>
      <c r="E37" s="3">
        <v>0</v>
      </c>
      <c r="F37" s="3">
        <v>1</v>
      </c>
      <c r="G37" s="3">
        <v>0</v>
      </c>
      <c r="H37" s="3">
        <v>1</v>
      </c>
      <c r="I37" s="3">
        <f t="shared" si="9"/>
        <v>2.5</v>
      </c>
      <c r="J37" s="3">
        <f t="shared" si="10"/>
        <v>2.5</v>
      </c>
      <c r="K37" s="3">
        <v>29</v>
      </c>
      <c r="L37" s="3">
        <v>1.95</v>
      </c>
      <c r="M37" s="3">
        <f t="shared" si="11"/>
        <v>72.5</v>
      </c>
      <c r="N37" s="3">
        <f t="shared" si="12"/>
        <v>4.875</v>
      </c>
    </row>
    <row r="38" spans="1:14" hidden="1" outlineLevel="1" x14ac:dyDescent="0.25">
      <c r="A38" s="1" t="s">
        <v>5</v>
      </c>
      <c r="B38" s="3">
        <f>SUM(B32:B37)</f>
        <v>159</v>
      </c>
      <c r="C38" s="3">
        <f t="shared" ref="C38:L38" si="15">SUM(C32:C37)</f>
        <v>68.897000000000006</v>
      </c>
      <c r="D38" s="3">
        <f t="shared" si="15"/>
        <v>754.7</v>
      </c>
      <c r="E38" s="3">
        <f t="shared" si="15"/>
        <v>220</v>
      </c>
      <c r="F38" s="3">
        <f t="shared" si="15"/>
        <v>997</v>
      </c>
      <c r="G38" s="3">
        <f t="shared" si="15"/>
        <v>50.5</v>
      </c>
      <c r="H38" s="3">
        <f t="shared" si="15"/>
        <v>1047.5</v>
      </c>
      <c r="I38" s="3">
        <f t="shared" si="9"/>
        <v>14.47087681611681</v>
      </c>
      <c r="J38" s="3">
        <f t="shared" si="10"/>
        <v>15.203855029972276</v>
      </c>
      <c r="K38" s="3">
        <f t="shared" si="15"/>
        <v>23895.800000000003</v>
      </c>
      <c r="L38" s="3">
        <f t="shared" si="15"/>
        <v>1623.0500000000002</v>
      </c>
      <c r="M38" s="3">
        <f t="shared" si="11"/>
        <v>346.83367926034515</v>
      </c>
      <c r="N38" s="3">
        <f t="shared" si="12"/>
        <v>23.55762950491313</v>
      </c>
    </row>
    <row r="39" spans="1:14" hidden="1" outlineLevel="1" x14ac:dyDescent="0.25">
      <c r="A39" s="1" t="s">
        <v>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idden="1" outlineLevel="1" x14ac:dyDescent="0.25">
      <c r="A40" s="1" t="s">
        <v>13</v>
      </c>
      <c r="B40" s="3">
        <v>7</v>
      </c>
      <c r="C40" s="3">
        <v>0.74299999999999999</v>
      </c>
      <c r="D40" s="3">
        <v>19.899999999999999</v>
      </c>
      <c r="E40" s="3">
        <v>53.8</v>
      </c>
      <c r="F40" s="3">
        <v>73.7</v>
      </c>
      <c r="G40" s="3">
        <v>0</v>
      </c>
      <c r="H40" s="3">
        <v>73.7</v>
      </c>
      <c r="I40" s="3">
        <f t="shared" si="9"/>
        <v>99.192462987886955</v>
      </c>
      <c r="J40" s="3">
        <f t="shared" si="10"/>
        <v>99.192462987886955</v>
      </c>
      <c r="K40" s="3">
        <v>855.9</v>
      </c>
      <c r="L40" s="3">
        <v>58.26</v>
      </c>
      <c r="M40" s="3">
        <f t="shared" si="11"/>
        <v>1151.9515477792731</v>
      </c>
      <c r="N40" s="3">
        <f t="shared" si="12"/>
        <v>78.411843876177656</v>
      </c>
    </row>
    <row r="41" spans="1:14" hidden="1" outlineLevel="1" x14ac:dyDescent="0.25">
      <c r="A41" s="1" t="s">
        <v>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idden="1" outlineLevel="1" x14ac:dyDescent="0.25">
      <c r="A42" s="1" t="s">
        <v>5</v>
      </c>
      <c r="B42" s="3">
        <f>+B39+B40+B41</f>
        <v>7</v>
      </c>
      <c r="C42" s="3">
        <f t="shared" ref="C42:L42" si="16">+C39+C40+C41</f>
        <v>0.74299999999999999</v>
      </c>
      <c r="D42" s="3">
        <f t="shared" si="16"/>
        <v>19.899999999999999</v>
      </c>
      <c r="E42" s="3">
        <f t="shared" si="16"/>
        <v>53.8</v>
      </c>
      <c r="F42" s="3">
        <f t="shared" si="16"/>
        <v>73.7</v>
      </c>
      <c r="G42" s="3">
        <f t="shared" si="16"/>
        <v>0</v>
      </c>
      <c r="H42" s="3">
        <f t="shared" si="16"/>
        <v>73.7</v>
      </c>
      <c r="I42" s="3">
        <f t="shared" si="9"/>
        <v>99.192462987886955</v>
      </c>
      <c r="J42" s="3">
        <f t="shared" si="10"/>
        <v>99.192462987886955</v>
      </c>
      <c r="K42" s="3">
        <f t="shared" si="16"/>
        <v>855.9</v>
      </c>
      <c r="L42" s="3">
        <f t="shared" si="16"/>
        <v>58.26</v>
      </c>
      <c r="M42" s="3">
        <f t="shared" si="11"/>
        <v>1151.9515477792731</v>
      </c>
      <c r="N42" s="3">
        <f t="shared" si="12"/>
        <v>78.411843876177656</v>
      </c>
    </row>
    <row r="43" spans="1:14" hidden="1" outlineLevel="1" x14ac:dyDescent="0.25">
      <c r="A43" s="1" t="s">
        <v>4</v>
      </c>
      <c r="B43" s="3">
        <f>+B42+B38</f>
        <v>166</v>
      </c>
      <c r="C43" s="3">
        <f t="shared" ref="C43:L43" si="17">+C42+C38</f>
        <v>69.64</v>
      </c>
      <c r="D43" s="3">
        <f t="shared" si="17"/>
        <v>774.6</v>
      </c>
      <c r="E43" s="3">
        <f t="shared" si="17"/>
        <v>273.8</v>
      </c>
      <c r="F43" s="3">
        <f t="shared" si="17"/>
        <v>1070.7</v>
      </c>
      <c r="G43" s="3">
        <f t="shared" si="17"/>
        <v>50.5</v>
      </c>
      <c r="H43" s="3">
        <f t="shared" si="17"/>
        <v>1121.2</v>
      </c>
      <c r="I43" s="3">
        <f t="shared" si="9"/>
        <v>15.374784606547962</v>
      </c>
      <c r="J43" s="3">
        <f t="shared" si="10"/>
        <v>16.099942561746122</v>
      </c>
      <c r="K43" s="3">
        <f t="shared" si="17"/>
        <v>24751.700000000004</v>
      </c>
      <c r="L43" s="3">
        <f t="shared" si="17"/>
        <v>1681.3100000000002</v>
      </c>
      <c r="M43" s="3">
        <f t="shared" si="11"/>
        <v>355.42360712234353</v>
      </c>
      <c r="N43" s="3">
        <f t="shared" si="12"/>
        <v>24.142877656519243</v>
      </c>
    </row>
    <row r="44" spans="1:14" collapsed="1" x14ac:dyDescent="0.25"/>
    <row r="45" spans="1:14" x14ac:dyDescent="0.25">
      <c r="A45" s="7" t="s">
        <v>38</v>
      </c>
      <c r="B45" s="7" t="s">
        <v>14</v>
      </c>
      <c r="C45" s="7" t="s">
        <v>15</v>
      </c>
      <c r="D45" s="7" t="s">
        <v>16</v>
      </c>
      <c r="E45" s="7" t="s">
        <v>17</v>
      </c>
      <c r="F45" s="7" t="s">
        <v>18</v>
      </c>
      <c r="G45" s="7" t="s">
        <v>19</v>
      </c>
      <c r="H45" s="7" t="s">
        <v>20</v>
      </c>
      <c r="I45" s="7" t="s">
        <v>21</v>
      </c>
      <c r="J45" s="7" t="s">
        <v>22</v>
      </c>
      <c r="K45" s="7" t="s">
        <v>23</v>
      </c>
      <c r="L45" s="7" t="s">
        <v>24</v>
      </c>
      <c r="M45" s="7" t="s">
        <v>25</v>
      </c>
      <c r="N45" s="7" t="s">
        <v>26</v>
      </c>
    </row>
    <row r="46" spans="1:14" outlineLevel="1" x14ac:dyDescent="0.25">
      <c r="A46" s="1" t="s">
        <v>0</v>
      </c>
      <c r="B46" s="3">
        <f>+B24-B2</f>
        <v>-3</v>
      </c>
      <c r="C46" s="3">
        <f t="shared" ref="C46:N46" si="18">+C24-C2</f>
        <v>-3.5060000000000002</v>
      </c>
      <c r="D46" s="3">
        <f t="shared" si="18"/>
        <v>-36.699999999999989</v>
      </c>
      <c r="E46" s="3">
        <f t="shared" si="18"/>
        <v>-34.22</v>
      </c>
      <c r="F46" s="3">
        <f t="shared" si="18"/>
        <v>-76.220000000000027</v>
      </c>
      <c r="G46" s="3">
        <f t="shared" si="18"/>
        <v>18.3</v>
      </c>
      <c r="H46" s="3">
        <f t="shared" si="18"/>
        <v>-57.919999999999959</v>
      </c>
      <c r="I46" s="3">
        <f t="shared" si="18"/>
        <v>-0.7729016033493572</v>
      </c>
      <c r="J46" s="3">
        <f t="shared" si="18"/>
        <v>-0.21242706119854304</v>
      </c>
      <c r="K46" s="3">
        <f t="shared" si="18"/>
        <v>-1259.83</v>
      </c>
      <c r="L46" s="3">
        <f t="shared" si="18"/>
        <v>-85.270000000000095</v>
      </c>
      <c r="M46" s="3">
        <f t="shared" si="18"/>
        <v>-4.9597904345678785</v>
      </c>
      <c r="N46" s="3">
        <f t="shared" si="18"/>
        <v>-0.32058673466921306</v>
      </c>
    </row>
    <row r="47" spans="1:14" outlineLevel="1" x14ac:dyDescent="0.25">
      <c r="A47" s="1" t="s">
        <v>1</v>
      </c>
      <c r="B47" s="3">
        <f t="shared" ref="B47:N62" si="19">+B25-B3</f>
        <v>-13</v>
      </c>
      <c r="C47" s="3">
        <f t="shared" si="19"/>
        <v>1.7210000000000036</v>
      </c>
      <c r="D47" s="3">
        <f t="shared" si="19"/>
        <v>-74.100000000000023</v>
      </c>
      <c r="E47" s="3">
        <f t="shared" si="19"/>
        <v>44.670000000000016</v>
      </c>
      <c r="F47" s="3">
        <f t="shared" si="19"/>
        <v>-28.319999999999936</v>
      </c>
      <c r="G47" s="3">
        <f t="shared" si="19"/>
        <v>-10.5</v>
      </c>
      <c r="H47" s="3">
        <f t="shared" si="19"/>
        <v>-38.92999999999995</v>
      </c>
      <c r="I47" s="3">
        <f t="shared" si="19"/>
        <v>-1.8742765470823528</v>
      </c>
      <c r="J47" s="3">
        <f t="shared" si="19"/>
        <v>-2.2244927030739881</v>
      </c>
      <c r="K47" s="3">
        <f t="shared" si="19"/>
        <v>745.79000000000087</v>
      </c>
      <c r="L47" s="3">
        <f t="shared" si="19"/>
        <v>54.639999999999986</v>
      </c>
      <c r="M47" s="3">
        <f t="shared" si="19"/>
        <v>1.138307804214719</v>
      </c>
      <c r="N47" s="3">
        <f t="shared" si="19"/>
        <v>0.2089547690014939</v>
      </c>
    </row>
    <row r="48" spans="1:14" outlineLevel="1" x14ac:dyDescent="0.25">
      <c r="A48" s="1" t="s">
        <v>2</v>
      </c>
      <c r="B48" s="3">
        <f t="shared" si="19"/>
        <v>0</v>
      </c>
      <c r="C48" s="3">
        <f t="shared" si="19"/>
        <v>0</v>
      </c>
      <c r="D48" s="3">
        <f t="shared" si="19"/>
        <v>0</v>
      </c>
      <c r="E48" s="3">
        <f t="shared" si="19"/>
        <v>0</v>
      </c>
      <c r="F48" s="3">
        <f t="shared" si="19"/>
        <v>0</v>
      </c>
      <c r="G48" s="3">
        <f t="shared" si="19"/>
        <v>0</v>
      </c>
      <c r="H48" s="3">
        <f t="shared" si="19"/>
        <v>0</v>
      </c>
      <c r="I48" s="3">
        <f t="shared" si="19"/>
        <v>0</v>
      </c>
      <c r="J48" s="3">
        <f t="shared" si="19"/>
        <v>0</v>
      </c>
      <c r="K48" s="3">
        <f t="shared" si="19"/>
        <v>0</v>
      </c>
      <c r="L48" s="3">
        <f t="shared" si="19"/>
        <v>0</v>
      </c>
      <c r="M48" s="3">
        <f t="shared" si="19"/>
        <v>0</v>
      </c>
      <c r="N48" s="3">
        <f t="shared" si="19"/>
        <v>0</v>
      </c>
    </row>
    <row r="49" spans="1:14" outlineLevel="1" x14ac:dyDescent="0.25">
      <c r="A49" s="1" t="s">
        <v>5</v>
      </c>
      <c r="B49" s="3">
        <f t="shared" si="19"/>
        <v>-16</v>
      </c>
      <c r="C49" s="3">
        <f t="shared" si="19"/>
        <v>-1.7849999999999966</v>
      </c>
      <c r="D49" s="3">
        <f t="shared" si="19"/>
        <v>-110.80000000000007</v>
      </c>
      <c r="E49" s="3">
        <f t="shared" si="19"/>
        <v>10.449999999999989</v>
      </c>
      <c r="F49" s="3">
        <f t="shared" si="19"/>
        <v>-104.53999999999996</v>
      </c>
      <c r="G49" s="3">
        <f t="shared" si="19"/>
        <v>7.7999999999999972</v>
      </c>
      <c r="H49" s="3">
        <f t="shared" si="19"/>
        <v>-96.849999999999909</v>
      </c>
      <c r="I49" s="3">
        <f t="shared" si="19"/>
        <v>-1.0795775343046294</v>
      </c>
      <c r="J49" s="3">
        <f t="shared" si="19"/>
        <v>-0.9537895476048952</v>
      </c>
      <c r="K49" s="3">
        <f t="shared" si="19"/>
        <v>-514.03999999999724</v>
      </c>
      <c r="L49" s="3">
        <f t="shared" si="19"/>
        <v>-30.630000000000109</v>
      </c>
      <c r="M49" s="3">
        <f t="shared" si="19"/>
        <v>1.6852013565641073</v>
      </c>
      <c r="N49" s="3">
        <f t="shared" si="19"/>
        <v>0.17450488406097264</v>
      </c>
    </row>
    <row r="50" spans="1:14" outlineLevel="1" x14ac:dyDescent="0.25">
      <c r="A50" s="1" t="s">
        <v>3</v>
      </c>
      <c r="B50" s="3">
        <f t="shared" si="19"/>
        <v>2</v>
      </c>
      <c r="C50" s="3">
        <f t="shared" si="19"/>
        <v>0</v>
      </c>
      <c r="D50" s="3">
        <f t="shared" si="19"/>
        <v>0</v>
      </c>
      <c r="E50" s="3">
        <f t="shared" si="19"/>
        <v>-3.8</v>
      </c>
      <c r="F50" s="3">
        <f t="shared" si="19"/>
        <v>-3.8</v>
      </c>
      <c r="G50" s="3">
        <f t="shared" si="19"/>
        <v>0</v>
      </c>
      <c r="H50" s="3">
        <f t="shared" si="19"/>
        <v>-3.8</v>
      </c>
      <c r="I50" s="3">
        <f t="shared" si="19"/>
        <v>0</v>
      </c>
      <c r="J50" s="3">
        <f t="shared" si="19"/>
        <v>0</v>
      </c>
      <c r="K50" s="3">
        <f t="shared" si="19"/>
        <v>-41</v>
      </c>
      <c r="L50" s="3">
        <f t="shared" si="19"/>
        <v>-3.06</v>
      </c>
      <c r="M50" s="3">
        <f t="shared" si="19"/>
        <v>0</v>
      </c>
      <c r="N50" s="3">
        <f t="shared" si="19"/>
        <v>0</v>
      </c>
    </row>
    <row r="51" spans="1:14" outlineLevel="1" x14ac:dyDescent="0.25">
      <c r="A51" s="1" t="s">
        <v>4</v>
      </c>
      <c r="B51" s="3">
        <f t="shared" si="19"/>
        <v>-14</v>
      </c>
      <c r="C51" s="3">
        <f t="shared" si="19"/>
        <v>-1.7849999999999966</v>
      </c>
      <c r="D51" s="3">
        <f t="shared" si="19"/>
        <v>-110.80000000000007</v>
      </c>
      <c r="E51" s="3">
        <f t="shared" si="19"/>
        <v>6.6499999999999773</v>
      </c>
      <c r="F51" s="3">
        <f t="shared" si="19"/>
        <v>-108.33999999999992</v>
      </c>
      <c r="G51" s="3">
        <f t="shared" si="19"/>
        <v>7.7999999999999972</v>
      </c>
      <c r="H51" s="3">
        <f t="shared" si="19"/>
        <v>-100.64999999999986</v>
      </c>
      <c r="I51" s="3">
        <f t="shared" si="19"/>
        <v>-1.1326007627205001</v>
      </c>
      <c r="J51" s="3">
        <f t="shared" si="19"/>
        <v>-1.0068127760207659</v>
      </c>
      <c r="K51" s="3">
        <f t="shared" si="19"/>
        <v>-555.03999999999724</v>
      </c>
      <c r="L51" s="3">
        <f t="shared" si="19"/>
        <v>-33.690000000000282</v>
      </c>
      <c r="M51" s="3">
        <f t="shared" si="19"/>
        <v>1.1115315185633108</v>
      </c>
      <c r="N51" s="3">
        <f t="shared" si="19"/>
        <v>0.13169145102860824</v>
      </c>
    </row>
    <row r="52" spans="1:14" outlineLevel="1" x14ac:dyDescent="0.25">
      <c r="A52" s="1"/>
      <c r="B52" s="3">
        <f t="shared" si="19"/>
        <v>0</v>
      </c>
      <c r="C52" s="3">
        <f t="shared" si="19"/>
        <v>0</v>
      </c>
      <c r="D52" s="3">
        <f t="shared" si="19"/>
        <v>0</v>
      </c>
      <c r="E52" s="3">
        <f t="shared" si="19"/>
        <v>0</v>
      </c>
      <c r="F52" s="3">
        <f t="shared" si="19"/>
        <v>0</v>
      </c>
      <c r="G52" s="3">
        <f t="shared" si="19"/>
        <v>0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0</v>
      </c>
      <c r="L52" s="3">
        <f t="shared" si="19"/>
        <v>0</v>
      </c>
      <c r="M52" s="3">
        <f t="shared" si="19"/>
        <v>0</v>
      </c>
      <c r="N52" s="3">
        <f t="shared" si="19"/>
        <v>0</v>
      </c>
    </row>
    <row r="53" spans="1:14" outlineLevel="1" x14ac:dyDescent="0.25">
      <c r="A53" s="1" t="s">
        <v>6</v>
      </c>
      <c r="B53" s="3">
        <f t="shared" si="19"/>
        <v>0</v>
      </c>
      <c r="C53" s="3">
        <f t="shared" si="19"/>
        <v>0</v>
      </c>
      <c r="D53" s="3">
        <f t="shared" si="19"/>
        <v>0</v>
      </c>
      <c r="E53" s="3">
        <f t="shared" si="19"/>
        <v>0</v>
      </c>
      <c r="F53" s="3">
        <f t="shared" si="19"/>
        <v>0</v>
      </c>
      <c r="G53" s="3">
        <f t="shared" si="19"/>
        <v>0</v>
      </c>
      <c r="H53" s="3">
        <f t="shared" si="19"/>
        <v>0</v>
      </c>
      <c r="I53" s="3">
        <f t="shared" si="19"/>
        <v>0</v>
      </c>
      <c r="J53" s="3">
        <f t="shared" si="19"/>
        <v>0</v>
      </c>
      <c r="K53" s="3">
        <f t="shared" si="19"/>
        <v>0</v>
      </c>
      <c r="L53" s="3">
        <f t="shared" si="19"/>
        <v>0</v>
      </c>
      <c r="M53" s="3">
        <f t="shared" si="19"/>
        <v>0</v>
      </c>
      <c r="N53" s="3">
        <f t="shared" si="19"/>
        <v>0</v>
      </c>
    </row>
    <row r="54" spans="1:14" outlineLevel="1" x14ac:dyDescent="0.25">
      <c r="A54" s="1" t="s">
        <v>7</v>
      </c>
      <c r="B54" s="3">
        <f t="shared" si="19"/>
        <v>-2</v>
      </c>
      <c r="C54" s="3">
        <f t="shared" si="19"/>
        <v>-2.1790000000000003</v>
      </c>
      <c r="D54" s="3">
        <f t="shared" si="19"/>
        <v>-9.8999999999999915</v>
      </c>
      <c r="E54" s="3">
        <f t="shared" si="19"/>
        <v>-15.600000000000001</v>
      </c>
      <c r="F54" s="3">
        <f t="shared" si="19"/>
        <v>-27.5</v>
      </c>
      <c r="G54" s="3">
        <f t="shared" si="19"/>
        <v>-3.5</v>
      </c>
      <c r="H54" s="3">
        <f t="shared" si="19"/>
        <v>-31</v>
      </c>
      <c r="I54" s="3">
        <f t="shared" si="19"/>
        <v>0.1567230251463112</v>
      </c>
      <c r="J54" s="3">
        <f t="shared" si="19"/>
        <v>-3.4785102649543376E-2</v>
      </c>
      <c r="K54" s="3">
        <f t="shared" si="19"/>
        <v>-1364.5</v>
      </c>
      <c r="L54" s="3">
        <f t="shared" si="19"/>
        <v>-92.740000000000009</v>
      </c>
      <c r="M54" s="3">
        <f t="shared" si="19"/>
        <v>-50.001094453282462</v>
      </c>
      <c r="N54" s="3">
        <f t="shared" si="19"/>
        <v>-3.3672628688558355</v>
      </c>
    </row>
    <row r="55" spans="1:14" outlineLevel="1" x14ac:dyDescent="0.25">
      <c r="A55" s="1" t="s">
        <v>8</v>
      </c>
      <c r="B55" s="3">
        <f t="shared" si="19"/>
        <v>3</v>
      </c>
      <c r="C55" s="3">
        <f t="shared" si="19"/>
        <v>3.4090000000000007</v>
      </c>
      <c r="D55" s="3">
        <f t="shared" si="19"/>
        <v>32.099999999999994</v>
      </c>
      <c r="E55" s="3">
        <f t="shared" si="19"/>
        <v>14.479999999999997</v>
      </c>
      <c r="F55" s="3">
        <f t="shared" si="19"/>
        <v>45.579999999999984</v>
      </c>
      <c r="G55" s="3">
        <f t="shared" si="19"/>
        <v>4</v>
      </c>
      <c r="H55" s="3">
        <f t="shared" si="19"/>
        <v>49.579999999999984</v>
      </c>
      <c r="I55" s="3">
        <f t="shared" si="19"/>
        <v>5.9118750453967195E-2</v>
      </c>
      <c r="J55" s="3">
        <f t="shared" si="19"/>
        <v>0.22934323805997003</v>
      </c>
      <c r="K55" s="3">
        <f t="shared" si="19"/>
        <v>1282.67</v>
      </c>
      <c r="L55" s="3">
        <f t="shared" si="19"/>
        <v>87.66</v>
      </c>
      <c r="M55" s="3">
        <f t="shared" si="19"/>
        <v>35.512379261441197</v>
      </c>
      <c r="N55" s="3">
        <f t="shared" si="19"/>
        <v>2.4405470239621359</v>
      </c>
    </row>
    <row r="56" spans="1:14" outlineLevel="1" x14ac:dyDescent="0.25">
      <c r="A56" s="1" t="s">
        <v>9</v>
      </c>
      <c r="B56" s="3">
        <f t="shared" si="19"/>
        <v>-8</v>
      </c>
      <c r="C56" s="3">
        <f t="shared" si="19"/>
        <v>-6.2900000000000027</v>
      </c>
      <c r="D56" s="3">
        <f t="shared" si="19"/>
        <v>-80</v>
      </c>
      <c r="E56" s="3">
        <f t="shared" si="19"/>
        <v>-30.629999999999995</v>
      </c>
      <c r="F56" s="3">
        <f t="shared" si="19"/>
        <v>-111.92000000000002</v>
      </c>
      <c r="G56" s="3">
        <f t="shared" si="19"/>
        <v>7.3000000000000007</v>
      </c>
      <c r="H56" s="3">
        <f t="shared" si="19"/>
        <v>-104.63</v>
      </c>
      <c r="I56" s="3">
        <f t="shared" si="19"/>
        <v>-0.95481509955920529</v>
      </c>
      <c r="J56" s="3">
        <f t="shared" si="19"/>
        <v>-0.27898386041885281</v>
      </c>
      <c r="K56" s="3">
        <f t="shared" si="19"/>
        <v>-1341.1999999999998</v>
      </c>
      <c r="L56" s="3">
        <f t="shared" si="19"/>
        <v>-92.559999999999945</v>
      </c>
      <c r="M56" s="3">
        <f t="shared" si="19"/>
        <v>46.563444969366572</v>
      </c>
      <c r="N56" s="3">
        <f t="shared" si="19"/>
        <v>3.0512418866978024</v>
      </c>
    </row>
    <row r="57" spans="1:14" outlineLevel="1" x14ac:dyDescent="0.25">
      <c r="A57" s="1" t="s">
        <v>10</v>
      </c>
      <c r="B57" s="3">
        <f t="shared" si="19"/>
        <v>5</v>
      </c>
      <c r="C57" s="3">
        <f t="shared" si="19"/>
        <v>3.4869999999999983</v>
      </c>
      <c r="D57" s="3">
        <f t="shared" si="19"/>
        <v>32.300000000000011</v>
      </c>
      <c r="E57" s="3">
        <f t="shared" si="19"/>
        <v>17.399999999999991</v>
      </c>
      <c r="F57" s="3">
        <f t="shared" si="19"/>
        <v>48.5</v>
      </c>
      <c r="G57" s="3">
        <f t="shared" si="19"/>
        <v>0</v>
      </c>
      <c r="H57" s="3">
        <f t="shared" si="19"/>
        <v>48.399999999999977</v>
      </c>
      <c r="I57" s="3">
        <f t="shared" si="19"/>
        <v>-0.3918371877906246</v>
      </c>
      <c r="J57" s="3">
        <f t="shared" si="19"/>
        <v>-0.45235865423819277</v>
      </c>
      <c r="K57" s="3">
        <f t="shared" si="19"/>
        <v>1175.0900000000001</v>
      </c>
      <c r="L57" s="3">
        <f t="shared" si="19"/>
        <v>83.43</v>
      </c>
      <c r="M57" s="3">
        <f t="shared" si="19"/>
        <v>-2.4099876233321993</v>
      </c>
      <c r="N57" s="3">
        <f t="shared" si="19"/>
        <v>8.348554740869929E-3</v>
      </c>
    </row>
    <row r="58" spans="1:14" outlineLevel="1" x14ac:dyDescent="0.25">
      <c r="A58" s="1" t="s">
        <v>11</v>
      </c>
      <c r="B58" s="3">
        <f t="shared" si="19"/>
        <v>3</v>
      </c>
      <c r="C58" s="3">
        <f t="shared" si="19"/>
        <v>0.56099999999999994</v>
      </c>
      <c r="D58" s="3">
        <f t="shared" si="19"/>
        <v>1.3999999999999986</v>
      </c>
      <c r="E58" s="3">
        <f t="shared" si="19"/>
        <v>-0.29999999999999982</v>
      </c>
      <c r="F58" s="3">
        <f t="shared" si="19"/>
        <v>2.3999999999999986</v>
      </c>
      <c r="G58" s="3">
        <f t="shared" si="19"/>
        <v>0</v>
      </c>
      <c r="H58" s="3">
        <f t="shared" si="19"/>
        <v>2.3999999999999986</v>
      </c>
      <c r="I58" s="3">
        <f t="shared" si="19"/>
        <v>-2.330157226197267</v>
      </c>
      <c r="J58" s="3">
        <f t="shared" si="19"/>
        <v>-2.330157226197267</v>
      </c>
      <c r="K58" s="3">
        <f t="shared" si="19"/>
        <v>63</v>
      </c>
      <c r="L58" s="3">
        <f t="shared" si="19"/>
        <v>4.3900000000000006</v>
      </c>
      <c r="M58" s="3">
        <f t="shared" si="19"/>
        <v>-52.474386880426607</v>
      </c>
      <c r="N58" s="3">
        <f t="shared" si="19"/>
        <v>-3.4598387230783878</v>
      </c>
    </row>
    <row r="59" spans="1:14" outlineLevel="1" x14ac:dyDescent="0.25">
      <c r="A59" s="1" t="s">
        <v>12</v>
      </c>
      <c r="B59" s="3">
        <f t="shared" si="19"/>
        <v>-2</v>
      </c>
      <c r="C59" s="3">
        <f t="shared" si="19"/>
        <v>-0.20599999999999996</v>
      </c>
      <c r="D59" s="3">
        <f t="shared" si="19"/>
        <v>-8.1</v>
      </c>
      <c r="E59" s="3">
        <f t="shared" si="19"/>
        <v>0</v>
      </c>
      <c r="F59" s="3">
        <f t="shared" si="19"/>
        <v>-8.1</v>
      </c>
      <c r="G59" s="3">
        <f t="shared" si="19"/>
        <v>0</v>
      </c>
      <c r="H59" s="3">
        <f t="shared" si="19"/>
        <v>-8.1</v>
      </c>
      <c r="I59" s="3">
        <f t="shared" si="19"/>
        <v>-12.516501650165017</v>
      </c>
      <c r="J59" s="3">
        <f t="shared" si="19"/>
        <v>-12.516501650165017</v>
      </c>
      <c r="K59" s="3">
        <f t="shared" si="19"/>
        <v>-145</v>
      </c>
      <c r="L59" s="3">
        <f t="shared" si="19"/>
        <v>-9.75</v>
      </c>
      <c r="M59" s="3">
        <f t="shared" si="19"/>
        <v>-214.62871287128712</v>
      </c>
      <c r="N59" s="3">
        <f t="shared" si="19"/>
        <v>-14.431930693069305</v>
      </c>
    </row>
    <row r="60" spans="1:14" outlineLevel="1" x14ac:dyDescent="0.25">
      <c r="A60" s="1" t="s">
        <v>5</v>
      </c>
      <c r="B60" s="3">
        <f t="shared" si="19"/>
        <v>-1</v>
      </c>
      <c r="C60" s="3">
        <f t="shared" si="19"/>
        <v>-1.2179999999999751</v>
      </c>
      <c r="D60" s="3">
        <f t="shared" si="19"/>
        <v>-32.200000000000045</v>
      </c>
      <c r="E60" s="3">
        <f t="shared" si="19"/>
        <v>-14.650000000000034</v>
      </c>
      <c r="F60" s="3">
        <f t="shared" si="19"/>
        <v>-51.039999999999964</v>
      </c>
      <c r="G60" s="3">
        <f t="shared" si="19"/>
        <v>7.7999999999999972</v>
      </c>
      <c r="H60" s="3">
        <f t="shared" si="19"/>
        <v>-43.349999999999909</v>
      </c>
      <c r="I60" s="3">
        <f t="shared" si="19"/>
        <v>-0.47656666958525484</v>
      </c>
      <c r="J60" s="3">
        <f t="shared" si="19"/>
        <v>-0.35415680772294245</v>
      </c>
      <c r="K60" s="3">
        <f t="shared" si="19"/>
        <v>-329.93999999999505</v>
      </c>
      <c r="L60" s="3">
        <f t="shared" si="19"/>
        <v>-19.569999999999936</v>
      </c>
      <c r="M60" s="3">
        <f t="shared" si="19"/>
        <v>1.3193100098280865</v>
      </c>
      <c r="N60" s="3">
        <f t="shared" si="19"/>
        <v>0.13011756025078114</v>
      </c>
    </row>
    <row r="61" spans="1:14" outlineLevel="1" x14ac:dyDescent="0.25">
      <c r="A61" s="1" t="s">
        <v>2</v>
      </c>
      <c r="B61" s="3">
        <f t="shared" si="19"/>
        <v>0</v>
      </c>
      <c r="C61" s="3">
        <f t="shared" si="19"/>
        <v>0</v>
      </c>
      <c r="D61" s="3">
        <f t="shared" si="19"/>
        <v>0</v>
      </c>
      <c r="E61" s="3">
        <f t="shared" si="19"/>
        <v>0</v>
      </c>
      <c r="F61" s="3">
        <f t="shared" si="19"/>
        <v>0</v>
      </c>
      <c r="G61" s="3">
        <f t="shared" si="19"/>
        <v>0</v>
      </c>
      <c r="H61" s="3">
        <f t="shared" si="19"/>
        <v>0</v>
      </c>
      <c r="I61" s="3">
        <f t="shared" si="19"/>
        <v>0</v>
      </c>
      <c r="J61" s="3">
        <f t="shared" si="19"/>
        <v>0</v>
      </c>
      <c r="K61" s="3">
        <f t="shared" si="19"/>
        <v>0</v>
      </c>
      <c r="L61" s="3">
        <f t="shared" si="19"/>
        <v>0</v>
      </c>
      <c r="M61" s="3">
        <f t="shared" si="19"/>
        <v>0</v>
      </c>
      <c r="N61" s="3">
        <f t="shared" si="19"/>
        <v>0</v>
      </c>
    </row>
    <row r="62" spans="1:14" outlineLevel="1" x14ac:dyDescent="0.25">
      <c r="A62" s="1" t="s">
        <v>13</v>
      </c>
      <c r="B62" s="3">
        <f t="shared" si="19"/>
        <v>-13</v>
      </c>
      <c r="C62" s="3">
        <f t="shared" si="19"/>
        <v>-0.56700000000000006</v>
      </c>
      <c r="D62" s="3">
        <f t="shared" si="19"/>
        <v>-78.599999999999994</v>
      </c>
      <c r="E62" s="3">
        <f t="shared" si="19"/>
        <v>21.299999999999997</v>
      </c>
      <c r="F62" s="3">
        <f t="shared" si="19"/>
        <v>-57.3</v>
      </c>
      <c r="G62" s="3">
        <f t="shared" si="19"/>
        <v>0</v>
      </c>
      <c r="H62" s="3">
        <f t="shared" si="19"/>
        <v>-57.3</v>
      </c>
      <c r="I62" s="3">
        <f t="shared" si="19"/>
        <v>-0.80753701211304474</v>
      </c>
      <c r="J62" s="3">
        <f t="shared" si="19"/>
        <v>-0.80753701211304474</v>
      </c>
      <c r="K62" s="3">
        <f t="shared" si="19"/>
        <v>-225.10000000000002</v>
      </c>
      <c r="L62" s="3">
        <f t="shared" si="19"/>
        <v>-14.140000000000008</v>
      </c>
      <c r="M62" s="3">
        <f t="shared" si="19"/>
        <v>326.76070808461668</v>
      </c>
      <c r="N62" s="3">
        <f t="shared" si="19"/>
        <v>23.14466830365857</v>
      </c>
    </row>
    <row r="63" spans="1:14" outlineLevel="1" x14ac:dyDescent="0.25">
      <c r="A63" s="1" t="s">
        <v>3</v>
      </c>
      <c r="B63" s="3">
        <f t="shared" ref="B63:N65" si="20">+B41-B19</f>
        <v>0</v>
      </c>
      <c r="C63" s="3">
        <f t="shared" si="20"/>
        <v>0</v>
      </c>
      <c r="D63" s="3">
        <f t="shared" si="20"/>
        <v>0</v>
      </c>
      <c r="E63" s="3">
        <f t="shared" si="20"/>
        <v>0</v>
      </c>
      <c r="F63" s="3">
        <f t="shared" si="20"/>
        <v>0</v>
      </c>
      <c r="G63" s="3">
        <f t="shared" si="20"/>
        <v>0</v>
      </c>
      <c r="H63" s="3">
        <f t="shared" si="20"/>
        <v>0</v>
      </c>
      <c r="I63" s="3">
        <f t="shared" si="20"/>
        <v>0</v>
      </c>
      <c r="J63" s="3">
        <f t="shared" si="20"/>
        <v>0</v>
      </c>
      <c r="K63" s="3">
        <f t="shared" si="20"/>
        <v>0</v>
      </c>
      <c r="L63" s="3">
        <f t="shared" si="20"/>
        <v>0</v>
      </c>
      <c r="M63" s="3">
        <f t="shared" si="20"/>
        <v>0</v>
      </c>
      <c r="N63" s="3">
        <f t="shared" si="20"/>
        <v>0</v>
      </c>
    </row>
    <row r="64" spans="1:14" outlineLevel="1" x14ac:dyDescent="0.25">
      <c r="A64" s="1" t="s">
        <v>5</v>
      </c>
      <c r="B64" s="3">
        <f t="shared" si="20"/>
        <v>-13</v>
      </c>
      <c r="C64" s="3">
        <f t="shared" si="20"/>
        <v>-0.56700000000000006</v>
      </c>
      <c r="D64" s="3">
        <f t="shared" si="20"/>
        <v>-78.599999999999994</v>
      </c>
      <c r="E64" s="3">
        <f t="shared" si="20"/>
        <v>21.299999999999997</v>
      </c>
      <c r="F64" s="3">
        <f t="shared" si="20"/>
        <v>-57.3</v>
      </c>
      <c r="G64" s="3">
        <f t="shared" si="20"/>
        <v>0</v>
      </c>
      <c r="H64" s="3">
        <f t="shared" si="20"/>
        <v>-57.3</v>
      </c>
      <c r="I64" s="3">
        <f t="shared" si="20"/>
        <v>-0.80753701211304474</v>
      </c>
      <c r="J64" s="3">
        <f t="shared" si="20"/>
        <v>-0.80753701211304474</v>
      </c>
      <c r="K64" s="3">
        <f t="shared" si="20"/>
        <v>-225.10000000000002</v>
      </c>
      <c r="L64" s="3">
        <f t="shared" si="20"/>
        <v>-14.140000000000008</v>
      </c>
      <c r="M64" s="3">
        <f t="shared" si="20"/>
        <v>326.76070808461668</v>
      </c>
      <c r="N64" s="3">
        <f t="shared" si="20"/>
        <v>23.14466830365857</v>
      </c>
    </row>
    <row r="65" spans="1:14" outlineLevel="1" x14ac:dyDescent="0.25">
      <c r="A65" s="1" t="s">
        <v>4</v>
      </c>
      <c r="B65" s="3">
        <f t="shared" si="20"/>
        <v>-14</v>
      </c>
      <c r="C65" s="3">
        <f t="shared" si="20"/>
        <v>-1.7849999999999824</v>
      </c>
      <c r="D65" s="3">
        <f t="shared" si="20"/>
        <v>-110.80000000000007</v>
      </c>
      <c r="E65" s="3">
        <f t="shared" si="20"/>
        <v>6.6499999999999773</v>
      </c>
      <c r="F65" s="3">
        <f t="shared" si="20"/>
        <v>-108.33999999999992</v>
      </c>
      <c r="G65" s="3">
        <f t="shared" si="20"/>
        <v>7.7999999999999972</v>
      </c>
      <c r="H65" s="3">
        <f t="shared" si="20"/>
        <v>-100.64999999999986</v>
      </c>
      <c r="I65" s="3">
        <f t="shared" si="20"/>
        <v>-1.1326007627205037</v>
      </c>
      <c r="J65" s="3">
        <f t="shared" si="20"/>
        <v>-1.0068127760207695</v>
      </c>
      <c r="K65" s="3">
        <f t="shared" si="20"/>
        <v>-555.0399999999936</v>
      </c>
      <c r="L65" s="3">
        <f t="shared" si="20"/>
        <v>-33.710000000000036</v>
      </c>
      <c r="M65" s="3">
        <f t="shared" si="20"/>
        <v>1.1115315185632539</v>
      </c>
      <c r="N65" s="3">
        <f t="shared" si="20"/>
        <v>0.13139708249053328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A68" sqref="A68"/>
    </sheetView>
  </sheetViews>
  <sheetFormatPr defaultRowHeight="15" outlineLevelRow="1" x14ac:dyDescent="0.25"/>
  <cols>
    <col min="1" max="1" width="19.140625" style="2" bestFit="1" customWidth="1"/>
    <col min="2" max="2" width="12.42578125" style="2" bestFit="1" customWidth="1"/>
    <col min="3" max="3" width="8.140625" style="2" bestFit="1" customWidth="1"/>
    <col min="4" max="4" width="10.42578125" style="2" bestFit="1" customWidth="1"/>
    <col min="5" max="5" width="13" style="2" bestFit="1" customWidth="1"/>
    <col min="6" max="6" width="11.28515625" style="2" bestFit="1" customWidth="1"/>
    <col min="7" max="7" width="12.85546875" style="2" bestFit="1" customWidth="1"/>
    <col min="8" max="8" width="10.42578125" style="2" bestFit="1" customWidth="1"/>
    <col min="9" max="9" width="16.28515625" style="2" bestFit="1" customWidth="1"/>
    <col min="10" max="10" width="15.42578125" style="2" bestFit="1" customWidth="1"/>
    <col min="11" max="11" width="10.28515625" style="2" bestFit="1" customWidth="1"/>
    <col min="12" max="12" width="10" style="2" bestFit="1" customWidth="1"/>
    <col min="13" max="13" width="9.5703125" style="2" bestFit="1" customWidth="1"/>
    <col min="14" max="14" width="6.28515625" style="2" bestFit="1" customWidth="1"/>
    <col min="15" max="16384" width="9.140625" style="2"/>
  </cols>
  <sheetData>
    <row r="1" spans="1:14" x14ac:dyDescent="0.25">
      <c r="A1" s="6" t="s">
        <v>33</v>
      </c>
      <c r="B1" s="6" t="s">
        <v>14</v>
      </c>
      <c r="C1" s="6" t="s">
        <v>15</v>
      </c>
      <c r="D1" s="6" t="s">
        <v>16</v>
      </c>
      <c r="E1" s="6" t="s">
        <v>17</v>
      </c>
      <c r="F1" s="6" t="s">
        <v>18</v>
      </c>
      <c r="G1" s="6" t="s">
        <v>19</v>
      </c>
      <c r="H1" s="6" t="s">
        <v>20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26</v>
      </c>
    </row>
    <row r="2" spans="1:14" hidden="1" outlineLevel="1" x14ac:dyDescent="0.25">
      <c r="A2" s="1" t="s">
        <v>0</v>
      </c>
      <c r="B2" s="3">
        <v>250</v>
      </c>
      <c r="C2" s="3">
        <v>218.46299999999999</v>
      </c>
      <c r="D2" s="3">
        <v>2473.02</v>
      </c>
      <c r="E2" s="3">
        <v>413.71</v>
      </c>
      <c r="F2" s="3">
        <v>2994.94</v>
      </c>
      <c r="G2" s="3">
        <v>130.1</v>
      </c>
      <c r="H2" s="3">
        <v>3125.13</v>
      </c>
      <c r="I2" s="3">
        <f>+F2/C2</f>
        <v>13.709140678284195</v>
      </c>
      <c r="J2" s="3">
        <f>+H2/C2</f>
        <v>14.305076832232462</v>
      </c>
      <c r="K2" s="3">
        <v>68025.820000000007</v>
      </c>
      <c r="L2" s="3">
        <v>4585.62</v>
      </c>
      <c r="M2" s="3">
        <f>+K2/C2</f>
        <v>311.38371257375394</v>
      </c>
      <c r="N2" s="3">
        <f>+L2/C2</f>
        <v>20.990373655950894</v>
      </c>
    </row>
    <row r="3" spans="1:14" hidden="1" outlineLevel="1" x14ac:dyDescent="0.25">
      <c r="A3" s="1" t="s">
        <v>1</v>
      </c>
      <c r="B3" s="3">
        <v>339</v>
      </c>
      <c r="C3" s="3">
        <v>106.098</v>
      </c>
      <c r="D3" s="3">
        <v>1692.9</v>
      </c>
      <c r="E3" s="3">
        <v>202.73</v>
      </c>
      <c r="F3" s="3">
        <v>1941.14</v>
      </c>
      <c r="G3" s="3">
        <v>59.7</v>
      </c>
      <c r="H3" s="3">
        <v>2001.03</v>
      </c>
      <c r="I3" s="3">
        <f t="shared" ref="I3:I21" si="0">+F3/C3</f>
        <v>18.29572659239571</v>
      </c>
      <c r="J3" s="3">
        <f t="shared" ref="J3:J21" si="1">+H3/C3</f>
        <v>18.860204716394279</v>
      </c>
      <c r="K3" s="3">
        <v>39152.69</v>
      </c>
      <c r="L3" s="3">
        <v>2626.08</v>
      </c>
      <c r="M3" s="3">
        <f t="shared" ref="M3:M21" si="2">+K3/C3</f>
        <v>369.02382702784223</v>
      </c>
      <c r="N3" s="3">
        <f t="shared" ref="N3:N21" si="3">+L3/C3</f>
        <v>24.751456200870894</v>
      </c>
    </row>
    <row r="4" spans="1:14" hidden="1" outlineLevel="1" x14ac:dyDescent="0.25">
      <c r="A4" s="1" t="s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4" hidden="1" outlineLevel="1" x14ac:dyDescent="0.25">
      <c r="A5" s="1" t="s">
        <v>5</v>
      </c>
      <c r="B5" s="3">
        <f>SUM(B2:B4)</f>
        <v>589</v>
      </c>
      <c r="C5" s="3">
        <f>SUM(C2:C4)</f>
        <v>324.56099999999998</v>
      </c>
      <c r="D5" s="3">
        <f>SUM(D2:D4)</f>
        <v>4165.92</v>
      </c>
      <c r="E5" s="3">
        <f t="shared" ref="E5:G5" si="4">SUM(E2:E4)</f>
        <v>616.43999999999994</v>
      </c>
      <c r="F5" s="3">
        <f t="shared" si="4"/>
        <v>4936.08</v>
      </c>
      <c r="G5" s="3">
        <f t="shared" si="4"/>
        <v>189.8</v>
      </c>
      <c r="H5" s="3">
        <f>SUM(H2:H4)</f>
        <v>5126.16</v>
      </c>
      <c r="I5" s="3">
        <f t="shared" si="0"/>
        <v>15.208481610544705</v>
      </c>
      <c r="J5" s="3">
        <f t="shared" si="1"/>
        <v>15.794134230545261</v>
      </c>
      <c r="K5" s="3">
        <f>SUM(K2:K4)</f>
        <v>107178.51000000001</v>
      </c>
      <c r="L5" s="3">
        <f>SUM(L2:L4)</f>
        <v>7211.7</v>
      </c>
      <c r="M5" s="3">
        <f t="shared" si="2"/>
        <v>330.22609001081463</v>
      </c>
      <c r="N5" s="3">
        <f t="shared" si="3"/>
        <v>22.219860057123316</v>
      </c>
    </row>
    <row r="6" spans="1:14" hidden="1" outlineLevel="1" x14ac:dyDescent="0.25">
      <c r="A6" s="1" t="s">
        <v>3</v>
      </c>
      <c r="B6" s="3">
        <v>9</v>
      </c>
      <c r="C6" s="3">
        <v>0</v>
      </c>
      <c r="D6" s="3">
        <v>3.3</v>
      </c>
      <c r="E6" s="3">
        <v>5.7</v>
      </c>
      <c r="F6" s="3">
        <v>9</v>
      </c>
      <c r="G6" s="3">
        <v>0</v>
      </c>
      <c r="H6" s="3">
        <v>9</v>
      </c>
      <c r="I6" s="3">
        <v>0</v>
      </c>
      <c r="J6" s="3">
        <v>0</v>
      </c>
      <c r="K6" s="3">
        <v>93</v>
      </c>
      <c r="L6" s="3">
        <v>6.64</v>
      </c>
      <c r="M6" s="3">
        <v>0</v>
      </c>
      <c r="N6" s="3">
        <v>0</v>
      </c>
    </row>
    <row r="7" spans="1:14" hidden="1" outlineLevel="1" x14ac:dyDescent="0.25">
      <c r="A7" s="1" t="s">
        <v>4</v>
      </c>
      <c r="B7" s="3">
        <f>+B5+B6</f>
        <v>598</v>
      </c>
      <c r="C7" s="3">
        <f t="shared" ref="C7:H7" si="5">+C5+C6</f>
        <v>324.56099999999998</v>
      </c>
      <c r="D7" s="3">
        <f t="shared" si="5"/>
        <v>4169.22</v>
      </c>
      <c r="E7" s="3">
        <f t="shared" si="5"/>
        <v>622.14</v>
      </c>
      <c r="F7" s="3">
        <f t="shared" si="5"/>
        <v>4945.08</v>
      </c>
      <c r="G7" s="3">
        <f t="shared" si="5"/>
        <v>189.8</v>
      </c>
      <c r="H7" s="3">
        <f t="shared" si="5"/>
        <v>5135.16</v>
      </c>
      <c r="I7" s="3">
        <f t="shared" si="0"/>
        <v>15.236211374749278</v>
      </c>
      <c r="J7" s="3">
        <f>+H7/C7</f>
        <v>15.821863994749831</v>
      </c>
      <c r="K7" s="3">
        <f>SUM(K5+K6)</f>
        <v>107271.51000000001</v>
      </c>
      <c r="L7" s="3">
        <f>SUM(L5+L6)</f>
        <v>7218.34</v>
      </c>
      <c r="M7" s="3">
        <f t="shared" si="2"/>
        <v>330.51263090759522</v>
      </c>
      <c r="N7" s="3">
        <f t="shared" si="3"/>
        <v>22.240318460936468</v>
      </c>
    </row>
    <row r="8" spans="1:14" hidden="1" outlineLevel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idden="1" outlineLevel="1" x14ac:dyDescent="0.25">
      <c r="A9" s="1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idden="1" outlineLevel="1" x14ac:dyDescent="0.25">
      <c r="A10" s="1" t="s">
        <v>7</v>
      </c>
      <c r="B10" s="3">
        <v>138</v>
      </c>
      <c r="C10" s="3">
        <v>97.307000000000002</v>
      </c>
      <c r="D10" s="3">
        <v>1060.48</v>
      </c>
      <c r="E10" s="3">
        <v>232.5</v>
      </c>
      <c r="F10" s="3">
        <v>1334.97</v>
      </c>
      <c r="G10" s="3">
        <v>50.4</v>
      </c>
      <c r="H10" s="3">
        <v>1385.38</v>
      </c>
      <c r="I10" s="3">
        <f t="shared" si="0"/>
        <v>13.719156895187396</v>
      </c>
      <c r="J10" s="3">
        <f t="shared" si="1"/>
        <v>14.237208011756605</v>
      </c>
      <c r="K10" s="3">
        <v>28877.11</v>
      </c>
      <c r="L10" s="3">
        <v>1952.59</v>
      </c>
      <c r="M10" s="3">
        <f t="shared" si="2"/>
        <v>296.76292558603183</v>
      </c>
      <c r="N10" s="3">
        <f t="shared" si="3"/>
        <v>20.066285056573523</v>
      </c>
    </row>
    <row r="11" spans="1:14" hidden="1" outlineLevel="1" x14ac:dyDescent="0.25">
      <c r="A11" s="1" t="s">
        <v>8</v>
      </c>
      <c r="B11" s="3">
        <v>75</v>
      </c>
      <c r="C11" s="3">
        <v>56.177</v>
      </c>
      <c r="D11" s="3">
        <v>815.52</v>
      </c>
      <c r="E11" s="3">
        <v>116.54</v>
      </c>
      <c r="F11" s="3">
        <v>951.96</v>
      </c>
      <c r="G11" s="3">
        <v>33</v>
      </c>
      <c r="H11" s="3">
        <v>985.06</v>
      </c>
      <c r="I11" s="3">
        <f t="shared" si="0"/>
        <v>16.945725118820871</v>
      </c>
      <c r="J11" s="3">
        <f t="shared" si="1"/>
        <v>17.534934225750753</v>
      </c>
      <c r="K11" s="3">
        <v>16330.09</v>
      </c>
      <c r="L11" s="3">
        <v>1102.92</v>
      </c>
      <c r="M11" s="3">
        <f t="shared" si="2"/>
        <v>290.68996208412693</v>
      </c>
      <c r="N11" s="3">
        <f t="shared" si="3"/>
        <v>19.632945867525859</v>
      </c>
    </row>
    <row r="12" spans="1:14" hidden="1" outlineLevel="1" x14ac:dyDescent="0.25">
      <c r="A12" s="1" t="s">
        <v>9</v>
      </c>
      <c r="B12" s="3">
        <v>130</v>
      </c>
      <c r="C12" s="3">
        <v>87.558000000000007</v>
      </c>
      <c r="D12" s="3">
        <v>1057.45</v>
      </c>
      <c r="E12" s="3">
        <v>143.9</v>
      </c>
      <c r="F12" s="3">
        <v>1249.03</v>
      </c>
      <c r="G12" s="3">
        <v>67.7</v>
      </c>
      <c r="H12" s="3">
        <v>1316.75</v>
      </c>
      <c r="I12" s="3">
        <f t="shared" si="0"/>
        <v>14.265172799744168</v>
      </c>
      <c r="J12" s="3">
        <f t="shared" si="1"/>
        <v>15.038602983165443</v>
      </c>
      <c r="K12" s="3">
        <v>31612.27</v>
      </c>
      <c r="L12" s="3">
        <v>2121.1</v>
      </c>
      <c r="M12" s="3">
        <f t="shared" si="2"/>
        <v>361.04376527558873</v>
      </c>
      <c r="N12" s="3">
        <f t="shared" si="3"/>
        <v>24.225085086456975</v>
      </c>
    </row>
    <row r="13" spans="1:14" hidden="1" outlineLevel="1" x14ac:dyDescent="0.25">
      <c r="A13" s="1" t="s">
        <v>10</v>
      </c>
      <c r="B13" s="3">
        <v>161</v>
      </c>
      <c r="C13" s="3">
        <v>61.115000000000002</v>
      </c>
      <c r="D13" s="3">
        <v>813.86</v>
      </c>
      <c r="E13" s="3">
        <v>79.7</v>
      </c>
      <c r="F13" s="3">
        <v>934.73</v>
      </c>
      <c r="G13" s="3">
        <v>32.5</v>
      </c>
      <c r="H13" s="3">
        <v>967.36</v>
      </c>
      <c r="I13" s="3">
        <f t="shared" si="0"/>
        <v>15.29460852491205</v>
      </c>
      <c r="J13" s="3">
        <f t="shared" si="1"/>
        <v>15.828520003272519</v>
      </c>
      <c r="K13" s="3">
        <v>23555.29</v>
      </c>
      <c r="L13" s="3">
        <v>1579.77</v>
      </c>
      <c r="M13" s="3">
        <f t="shared" si="2"/>
        <v>385.42567291172378</v>
      </c>
      <c r="N13" s="3">
        <f t="shared" si="3"/>
        <v>25.849136873108073</v>
      </c>
    </row>
    <row r="14" spans="1:14" hidden="1" outlineLevel="1" x14ac:dyDescent="0.25">
      <c r="A14" s="1" t="s">
        <v>11</v>
      </c>
      <c r="B14" s="3">
        <v>30</v>
      </c>
      <c r="C14" s="3">
        <v>12.061</v>
      </c>
      <c r="D14" s="3">
        <v>179.51</v>
      </c>
      <c r="E14" s="3">
        <v>8.6999999999999993</v>
      </c>
      <c r="F14" s="3">
        <v>191.19</v>
      </c>
      <c r="G14" s="3">
        <v>1.7</v>
      </c>
      <c r="H14" s="3">
        <v>192.91</v>
      </c>
      <c r="I14" s="3">
        <f t="shared" si="0"/>
        <v>15.851919409667524</v>
      </c>
      <c r="J14" s="3">
        <f t="shared" si="1"/>
        <v>15.994527816930603</v>
      </c>
      <c r="K14" s="3">
        <v>3489.75</v>
      </c>
      <c r="L14" s="3">
        <v>233.74</v>
      </c>
      <c r="M14" s="3">
        <f t="shared" si="2"/>
        <v>289.34167979437859</v>
      </c>
      <c r="N14" s="3">
        <f t="shared" si="3"/>
        <v>19.379819252134983</v>
      </c>
    </row>
    <row r="15" spans="1:14" hidden="1" outlineLevel="1" x14ac:dyDescent="0.25">
      <c r="A15" s="1" t="s">
        <v>12</v>
      </c>
      <c r="B15" s="3">
        <v>36</v>
      </c>
      <c r="C15" s="3">
        <v>8.5229999999999997</v>
      </c>
      <c r="D15" s="3">
        <v>123.6</v>
      </c>
      <c r="E15" s="3">
        <v>0</v>
      </c>
      <c r="F15" s="3">
        <v>123.6</v>
      </c>
      <c r="G15" s="3">
        <v>4.5</v>
      </c>
      <c r="H15" s="3">
        <v>128.1</v>
      </c>
      <c r="I15" s="3">
        <f t="shared" si="0"/>
        <v>14.501935938049982</v>
      </c>
      <c r="J15" s="3">
        <f t="shared" si="1"/>
        <v>15.029919042590636</v>
      </c>
      <c r="K15" s="3">
        <v>1933</v>
      </c>
      <c r="L15" s="3">
        <v>129.08000000000001</v>
      </c>
      <c r="M15" s="3">
        <f t="shared" si="2"/>
        <v>226.7980757949079</v>
      </c>
      <c r="N15" s="3">
        <f t="shared" si="3"/>
        <v>15.144902029801715</v>
      </c>
    </row>
    <row r="16" spans="1:14" hidden="1" outlineLevel="1" x14ac:dyDescent="0.25">
      <c r="A16" s="1" t="s">
        <v>5</v>
      </c>
      <c r="B16" s="3">
        <f>SUM(B10:B15)</f>
        <v>570</v>
      </c>
      <c r="C16" s="3">
        <f t="shared" ref="C16:H16" si="6">SUM(C10:C15)</f>
        <v>322.74100000000004</v>
      </c>
      <c r="D16" s="3">
        <f>SUM(D10:D15)</f>
        <v>4050.4199999999996</v>
      </c>
      <c r="E16" s="3">
        <f t="shared" si="6"/>
        <v>581.34000000000015</v>
      </c>
      <c r="F16" s="3">
        <f t="shared" si="6"/>
        <v>4785.4800000000005</v>
      </c>
      <c r="G16" s="3">
        <f t="shared" si="6"/>
        <v>189.8</v>
      </c>
      <c r="H16" s="3">
        <f t="shared" si="6"/>
        <v>4975.5600000000004</v>
      </c>
      <c r="I16" s="3">
        <f t="shared" si="0"/>
        <v>14.827617191494108</v>
      </c>
      <c r="J16" s="3">
        <f t="shared" si="1"/>
        <v>15.416572421849098</v>
      </c>
      <c r="K16" s="3">
        <f>SUM(K10:K15)</f>
        <v>105797.51000000001</v>
      </c>
      <c r="L16" s="3">
        <f>SUM(L10:L15)</f>
        <v>7119.2000000000007</v>
      </c>
      <c r="M16" s="3">
        <f t="shared" si="2"/>
        <v>327.80932698355645</v>
      </c>
      <c r="N16" s="3">
        <f t="shared" si="3"/>
        <v>22.058554692462376</v>
      </c>
    </row>
    <row r="17" spans="1:14" hidden="1" outlineLevel="1" x14ac:dyDescent="0.25">
      <c r="A17" s="1" t="s">
        <v>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idden="1" outlineLevel="1" x14ac:dyDescent="0.25">
      <c r="A18" s="1" t="s">
        <v>13</v>
      </c>
      <c r="B18" s="3">
        <v>28</v>
      </c>
      <c r="C18" s="3">
        <v>1.82</v>
      </c>
      <c r="D18" s="3">
        <v>118.8</v>
      </c>
      <c r="E18" s="3">
        <v>40.799999999999997</v>
      </c>
      <c r="F18" s="3">
        <v>159.6</v>
      </c>
      <c r="G18" s="3">
        <v>0</v>
      </c>
      <c r="H18" s="3">
        <v>159.6</v>
      </c>
      <c r="I18" s="3">
        <f t="shared" si="0"/>
        <v>87.692307692307679</v>
      </c>
      <c r="J18" s="3">
        <f t="shared" si="1"/>
        <v>87.692307692307679</v>
      </c>
      <c r="K18" s="3">
        <v>1474</v>
      </c>
      <c r="L18" s="3">
        <v>99.15</v>
      </c>
      <c r="M18" s="3">
        <f t="shared" si="2"/>
        <v>809.8901098901099</v>
      </c>
      <c r="N18" s="3">
        <f t="shared" si="3"/>
        <v>54.478021978021978</v>
      </c>
    </row>
    <row r="19" spans="1:14" hidden="1" outlineLevel="1" x14ac:dyDescent="0.25">
      <c r="A19" s="1" t="s">
        <v>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idden="1" outlineLevel="1" x14ac:dyDescent="0.25">
      <c r="A20" s="1" t="s">
        <v>5</v>
      </c>
      <c r="B20" s="3">
        <f>+B17+B18+B19</f>
        <v>28</v>
      </c>
      <c r="C20" s="3">
        <f t="shared" ref="C20:H20" si="7">+C17+C18+C19</f>
        <v>1.82</v>
      </c>
      <c r="D20" s="3">
        <f t="shared" si="7"/>
        <v>118.8</v>
      </c>
      <c r="E20" s="3">
        <f t="shared" si="7"/>
        <v>40.799999999999997</v>
      </c>
      <c r="F20" s="3">
        <f t="shared" si="7"/>
        <v>159.6</v>
      </c>
      <c r="G20" s="3">
        <f t="shared" si="7"/>
        <v>0</v>
      </c>
      <c r="H20" s="3">
        <f t="shared" si="7"/>
        <v>159.6</v>
      </c>
      <c r="I20" s="3">
        <f t="shared" si="0"/>
        <v>87.692307692307679</v>
      </c>
      <c r="J20" s="3">
        <f t="shared" si="1"/>
        <v>87.692307692307679</v>
      </c>
      <c r="K20" s="3">
        <f>SUM(K17:K19)</f>
        <v>1474</v>
      </c>
      <c r="L20" s="3">
        <f>SUM(L17:L19)</f>
        <v>99.15</v>
      </c>
      <c r="M20" s="3">
        <f t="shared" si="2"/>
        <v>809.8901098901099</v>
      </c>
      <c r="N20" s="3">
        <f t="shared" si="3"/>
        <v>54.478021978021978</v>
      </c>
    </row>
    <row r="21" spans="1:14" hidden="1" outlineLevel="1" x14ac:dyDescent="0.25">
      <c r="A21" s="1" t="s">
        <v>4</v>
      </c>
      <c r="B21" s="3">
        <f>+B20+B16</f>
        <v>598</v>
      </c>
      <c r="C21" s="3">
        <f t="shared" ref="C21:H21" si="8">+C20+C16</f>
        <v>324.56100000000004</v>
      </c>
      <c r="D21" s="3">
        <f t="shared" si="8"/>
        <v>4169.2199999999993</v>
      </c>
      <c r="E21" s="3">
        <f t="shared" si="8"/>
        <v>622.1400000000001</v>
      </c>
      <c r="F21" s="3">
        <f t="shared" si="8"/>
        <v>4945.0800000000008</v>
      </c>
      <c r="G21" s="3">
        <f t="shared" si="8"/>
        <v>189.8</v>
      </c>
      <c r="H21" s="3">
        <f t="shared" si="8"/>
        <v>5135.1600000000008</v>
      </c>
      <c r="I21" s="3">
        <f t="shared" si="0"/>
        <v>15.236211374749278</v>
      </c>
      <c r="J21" s="3">
        <f t="shared" si="1"/>
        <v>15.821863994749831</v>
      </c>
      <c r="K21" s="3">
        <f>+K20+K16</f>
        <v>107271.51000000001</v>
      </c>
      <c r="L21" s="3">
        <f>+L20+L16</f>
        <v>7218.35</v>
      </c>
      <c r="M21" s="3">
        <f t="shared" si="2"/>
        <v>330.51263090759517</v>
      </c>
      <c r="N21" s="3">
        <f t="shared" si="3"/>
        <v>22.240349271785579</v>
      </c>
    </row>
    <row r="22" spans="1:14" collapsed="1" x14ac:dyDescent="0.25"/>
    <row r="23" spans="1:14" x14ac:dyDescent="0.25">
      <c r="A23" s="5" t="s">
        <v>34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 t="s">
        <v>21</v>
      </c>
      <c r="J23" s="5" t="s">
        <v>22</v>
      </c>
      <c r="K23" s="5" t="s">
        <v>23</v>
      </c>
      <c r="L23" s="5" t="s">
        <v>24</v>
      </c>
      <c r="M23" s="5" t="s">
        <v>25</v>
      </c>
      <c r="N23" s="5" t="s">
        <v>26</v>
      </c>
    </row>
    <row r="24" spans="1:14" hidden="1" outlineLevel="1" x14ac:dyDescent="0.25">
      <c r="A24" s="1" t="s">
        <v>0</v>
      </c>
      <c r="B24" s="3">
        <v>238</v>
      </c>
      <c r="C24" s="3">
        <v>207.16499999999999</v>
      </c>
      <c r="D24" s="3">
        <v>2268.1</v>
      </c>
      <c r="E24" s="3">
        <v>351.1</v>
      </c>
      <c r="F24" s="3">
        <v>2709.2</v>
      </c>
      <c r="G24" s="3">
        <v>146.69999999999999</v>
      </c>
      <c r="H24" s="3">
        <v>2855.9</v>
      </c>
      <c r="I24" s="3">
        <f>+F24/C24</f>
        <v>13.077498612217314</v>
      </c>
      <c r="J24" s="3">
        <f>+H24/C24</f>
        <v>13.785629811985617</v>
      </c>
      <c r="K24" s="3">
        <v>61479.199999999997</v>
      </c>
      <c r="L24" s="3">
        <v>4137.66</v>
      </c>
      <c r="M24" s="3">
        <f>+K24/C24</f>
        <v>296.76441483841381</v>
      </c>
      <c r="N24" s="3">
        <f>+L24/C24</f>
        <v>19.972775324017089</v>
      </c>
    </row>
    <row r="25" spans="1:14" hidden="1" outlineLevel="1" x14ac:dyDescent="0.25">
      <c r="A25" s="1" t="s">
        <v>1</v>
      </c>
      <c r="B25" s="3">
        <v>341</v>
      </c>
      <c r="C25" s="3">
        <v>116.084</v>
      </c>
      <c r="D25" s="3">
        <v>1669.9</v>
      </c>
      <c r="E25" s="3">
        <v>243.2</v>
      </c>
      <c r="F25" s="3">
        <v>1972.8</v>
      </c>
      <c r="G25" s="3">
        <v>48.5</v>
      </c>
      <c r="H25" s="3">
        <v>2021.3</v>
      </c>
      <c r="I25" s="3">
        <f t="shared" ref="I25:I43" si="9">+F25/C25</f>
        <v>16.99459012439268</v>
      </c>
      <c r="J25" s="3">
        <f t="shared" ref="J25:J43" si="10">+H25/C25</f>
        <v>17.412391027187208</v>
      </c>
      <c r="K25" s="3">
        <v>44094.5</v>
      </c>
      <c r="L25" s="3">
        <v>2959.7</v>
      </c>
      <c r="M25" s="3">
        <f t="shared" ref="M25:M43" si="11">+K25/C25</f>
        <v>379.8499362530581</v>
      </c>
      <c r="N25" s="3">
        <f t="shared" ref="N25:N43" si="12">+L25/C25</f>
        <v>25.496192412391025</v>
      </c>
    </row>
    <row r="26" spans="1:14" hidden="1" outlineLevel="1" x14ac:dyDescent="0.25">
      <c r="A26" s="1" t="s">
        <v>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idden="1" outlineLevel="1" x14ac:dyDescent="0.25">
      <c r="A27" s="1" t="s">
        <v>5</v>
      </c>
      <c r="B27" s="3">
        <f>SUM(B24:B26)</f>
        <v>579</v>
      </c>
      <c r="C27" s="3">
        <f t="shared" ref="C27:L27" si="13">SUM(C24:C26)</f>
        <v>323.24900000000002</v>
      </c>
      <c r="D27" s="3">
        <f t="shared" si="13"/>
        <v>3938</v>
      </c>
      <c r="E27" s="3">
        <f t="shared" si="13"/>
        <v>594.29999999999995</v>
      </c>
      <c r="F27" s="3">
        <f t="shared" si="13"/>
        <v>4682</v>
      </c>
      <c r="G27" s="3">
        <f t="shared" si="13"/>
        <v>195.2</v>
      </c>
      <c r="H27" s="3">
        <f t="shared" si="13"/>
        <v>4877.2</v>
      </c>
      <c r="I27" s="3">
        <f t="shared" si="9"/>
        <v>14.484190206311542</v>
      </c>
      <c r="J27" s="3">
        <f t="shared" si="10"/>
        <v>15.088059050453364</v>
      </c>
      <c r="K27" s="3">
        <f t="shared" si="13"/>
        <v>105573.7</v>
      </c>
      <c r="L27" s="3">
        <f t="shared" si="13"/>
        <v>7097.36</v>
      </c>
      <c r="M27" s="3">
        <f t="shared" si="11"/>
        <v>326.60178376421891</v>
      </c>
      <c r="N27" s="3">
        <f t="shared" si="12"/>
        <v>21.956324690872979</v>
      </c>
    </row>
    <row r="28" spans="1:14" hidden="1" outlineLevel="1" x14ac:dyDescent="0.25">
      <c r="A28" s="1" t="s">
        <v>3</v>
      </c>
      <c r="B28" s="3">
        <v>9</v>
      </c>
      <c r="C28" s="3">
        <v>0</v>
      </c>
      <c r="D28" s="3">
        <v>0</v>
      </c>
      <c r="E28" s="3">
        <v>3.3</v>
      </c>
      <c r="F28" s="3">
        <v>3.3</v>
      </c>
      <c r="G28" s="3">
        <v>0</v>
      </c>
      <c r="H28" s="3">
        <v>3.3</v>
      </c>
      <c r="I28" s="3">
        <v>0</v>
      </c>
      <c r="J28" s="3">
        <v>0</v>
      </c>
      <c r="K28" s="3">
        <v>16</v>
      </c>
      <c r="L28" s="3">
        <v>1.33</v>
      </c>
      <c r="M28" s="3">
        <v>0</v>
      </c>
      <c r="N28" s="3">
        <v>0</v>
      </c>
    </row>
    <row r="29" spans="1:14" hidden="1" outlineLevel="1" x14ac:dyDescent="0.25">
      <c r="A29" s="1" t="s">
        <v>4</v>
      </c>
      <c r="B29" s="3">
        <f>+B27+B28</f>
        <v>588</v>
      </c>
      <c r="C29" s="3">
        <f t="shared" ref="C29:L29" si="14">+C27+C28</f>
        <v>323.24900000000002</v>
      </c>
      <c r="D29" s="3">
        <f t="shared" si="14"/>
        <v>3938</v>
      </c>
      <c r="E29" s="3">
        <f t="shared" si="14"/>
        <v>597.59999999999991</v>
      </c>
      <c r="F29" s="3">
        <f t="shared" si="14"/>
        <v>4685.3</v>
      </c>
      <c r="G29" s="3">
        <f t="shared" si="14"/>
        <v>195.2</v>
      </c>
      <c r="H29" s="3">
        <f t="shared" si="14"/>
        <v>4880.5</v>
      </c>
      <c r="I29" s="3">
        <f t="shared" si="9"/>
        <v>14.494399054598777</v>
      </c>
      <c r="J29" s="3">
        <f t="shared" si="10"/>
        <v>15.098267898740598</v>
      </c>
      <c r="K29" s="3">
        <f t="shared" si="14"/>
        <v>105589.7</v>
      </c>
      <c r="L29" s="3">
        <f t="shared" si="14"/>
        <v>7098.69</v>
      </c>
      <c r="M29" s="3">
        <f t="shared" si="11"/>
        <v>326.65128121046001</v>
      </c>
      <c r="N29" s="3">
        <f t="shared" si="12"/>
        <v>21.960439166091771</v>
      </c>
    </row>
    <row r="30" spans="1:14" hidden="1" outlineLevel="1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idden="1" outlineLevel="1" x14ac:dyDescent="0.25">
      <c r="A31" s="1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idden="1" outlineLevel="1" x14ac:dyDescent="0.25">
      <c r="A32" s="1" t="s">
        <v>7</v>
      </c>
      <c r="B32" s="3">
        <v>125</v>
      </c>
      <c r="C32" s="3">
        <v>86.316000000000003</v>
      </c>
      <c r="D32" s="3">
        <v>893.4</v>
      </c>
      <c r="E32" s="3">
        <v>204</v>
      </c>
      <c r="F32" s="3">
        <v>1123.9000000000001</v>
      </c>
      <c r="G32" s="3">
        <v>43.6</v>
      </c>
      <c r="H32" s="3">
        <v>1167.5</v>
      </c>
      <c r="I32" s="3">
        <f t="shared" si="9"/>
        <v>13.020760924973354</v>
      </c>
      <c r="J32" s="3">
        <f t="shared" si="10"/>
        <v>13.525881644191111</v>
      </c>
      <c r="K32" s="3">
        <v>23453.3</v>
      </c>
      <c r="L32" s="3">
        <v>1584.18</v>
      </c>
      <c r="M32" s="3">
        <f t="shared" si="11"/>
        <v>271.71439825756522</v>
      </c>
      <c r="N32" s="3">
        <f t="shared" si="12"/>
        <v>18.35326011399972</v>
      </c>
    </row>
    <row r="33" spans="1:14" hidden="1" outlineLevel="1" x14ac:dyDescent="0.25">
      <c r="A33" s="1" t="s">
        <v>8</v>
      </c>
      <c r="B33" s="3">
        <v>74</v>
      </c>
      <c r="C33" s="3">
        <v>56.99</v>
      </c>
      <c r="D33" s="3">
        <v>730.2</v>
      </c>
      <c r="E33" s="3">
        <v>108.1</v>
      </c>
      <c r="F33" s="3">
        <v>862.3</v>
      </c>
      <c r="G33" s="3">
        <v>29.5</v>
      </c>
      <c r="H33" s="3">
        <v>891.8</v>
      </c>
      <c r="I33" s="3">
        <f t="shared" si="9"/>
        <v>15.130724688541848</v>
      </c>
      <c r="J33" s="3">
        <f t="shared" si="10"/>
        <v>15.648359361291453</v>
      </c>
      <c r="K33" s="3">
        <v>16529</v>
      </c>
      <c r="L33" s="3">
        <v>1114.05</v>
      </c>
      <c r="M33" s="3">
        <f t="shared" si="11"/>
        <v>290.03333918231266</v>
      </c>
      <c r="N33" s="3">
        <f t="shared" si="12"/>
        <v>19.548166344972802</v>
      </c>
    </row>
    <row r="34" spans="1:14" hidden="1" outlineLevel="1" x14ac:dyDescent="0.25">
      <c r="A34" s="1" t="s">
        <v>9</v>
      </c>
      <c r="B34" s="3">
        <v>128</v>
      </c>
      <c r="C34" s="3">
        <v>88.664000000000001</v>
      </c>
      <c r="D34" s="3">
        <v>1085</v>
      </c>
      <c r="E34" s="3">
        <v>114.7</v>
      </c>
      <c r="F34" s="3">
        <v>1249.0999999999999</v>
      </c>
      <c r="G34" s="3">
        <v>78.5</v>
      </c>
      <c r="H34" s="3">
        <v>1327.6</v>
      </c>
      <c r="I34" s="3">
        <f t="shared" si="9"/>
        <v>14.088017684742397</v>
      </c>
      <c r="J34" s="3">
        <f t="shared" si="10"/>
        <v>14.973382658125056</v>
      </c>
      <c r="K34" s="3">
        <v>32382.6</v>
      </c>
      <c r="L34" s="3">
        <v>2168.81</v>
      </c>
      <c r="M34" s="3">
        <f t="shared" si="11"/>
        <v>365.22827754218167</v>
      </c>
      <c r="N34" s="3">
        <f t="shared" si="12"/>
        <v>24.460998827032391</v>
      </c>
    </row>
    <row r="35" spans="1:14" hidden="1" outlineLevel="1" x14ac:dyDescent="0.25">
      <c r="A35" s="1" t="s">
        <v>10</v>
      </c>
      <c r="B35" s="3">
        <v>172</v>
      </c>
      <c r="C35" s="3">
        <v>67.475999999999999</v>
      </c>
      <c r="D35" s="3">
        <v>887.4</v>
      </c>
      <c r="E35" s="3">
        <v>101.6</v>
      </c>
      <c r="F35" s="3">
        <v>1025.5</v>
      </c>
      <c r="G35" s="3">
        <v>36.1</v>
      </c>
      <c r="H35" s="3">
        <v>1061.5999999999999</v>
      </c>
      <c r="I35" s="3">
        <f t="shared" si="9"/>
        <v>15.197996324619124</v>
      </c>
      <c r="J35" s="3">
        <f t="shared" si="10"/>
        <v>15.733001363447743</v>
      </c>
      <c r="K35" s="3">
        <v>25402.9</v>
      </c>
      <c r="L35" s="3">
        <v>1707.32</v>
      </c>
      <c r="M35" s="3">
        <f t="shared" si="11"/>
        <v>376.47311636730097</v>
      </c>
      <c r="N35" s="3">
        <f t="shared" si="12"/>
        <v>25.302626118916354</v>
      </c>
    </row>
    <row r="36" spans="1:14" hidden="1" outlineLevel="1" x14ac:dyDescent="0.25">
      <c r="A36" s="1" t="s">
        <v>11</v>
      </c>
      <c r="B36" s="3">
        <v>30</v>
      </c>
      <c r="C36" s="3">
        <v>11.586</v>
      </c>
      <c r="D36" s="3">
        <v>160.1</v>
      </c>
      <c r="E36" s="3">
        <v>6.9</v>
      </c>
      <c r="F36" s="3">
        <v>176.3</v>
      </c>
      <c r="G36" s="3">
        <v>4.2</v>
      </c>
      <c r="H36" s="3">
        <v>180.5</v>
      </c>
      <c r="I36" s="3">
        <f t="shared" si="9"/>
        <v>15.216640773347144</v>
      </c>
      <c r="J36" s="3">
        <f t="shared" si="10"/>
        <v>15.579147246677024</v>
      </c>
      <c r="K36" s="3">
        <v>4083</v>
      </c>
      <c r="L36" s="3">
        <v>272.79000000000002</v>
      </c>
      <c r="M36" s="3">
        <f t="shared" si="11"/>
        <v>352.40807871569132</v>
      </c>
      <c r="N36" s="3">
        <f t="shared" si="12"/>
        <v>23.544795442775765</v>
      </c>
    </row>
    <row r="37" spans="1:14" hidden="1" outlineLevel="1" x14ac:dyDescent="0.25">
      <c r="A37" s="1" t="s">
        <v>12</v>
      </c>
      <c r="B37" s="3">
        <v>42</v>
      </c>
      <c r="C37" s="3">
        <v>11.173999999999999</v>
      </c>
      <c r="D37" s="3">
        <v>153</v>
      </c>
      <c r="E37" s="3">
        <v>0</v>
      </c>
      <c r="F37" s="3">
        <v>157</v>
      </c>
      <c r="G37" s="3">
        <v>3.3</v>
      </c>
      <c r="H37" s="3">
        <v>160.30000000000001</v>
      </c>
      <c r="I37" s="3">
        <f t="shared" si="9"/>
        <v>14.050474315374979</v>
      </c>
      <c r="J37" s="3">
        <f t="shared" si="10"/>
        <v>14.345802756398784</v>
      </c>
      <c r="K37" s="3">
        <v>2737</v>
      </c>
      <c r="L37" s="3">
        <v>182.9</v>
      </c>
      <c r="M37" s="3">
        <f t="shared" si="11"/>
        <v>244.94361911580455</v>
      </c>
      <c r="N37" s="3">
        <f t="shared" si="12"/>
        <v>16.368355110076966</v>
      </c>
    </row>
    <row r="38" spans="1:14" hidden="1" outlineLevel="1" x14ac:dyDescent="0.25">
      <c r="A38" s="1" t="s">
        <v>5</v>
      </c>
      <c r="B38" s="3">
        <f>SUM(B32:B37)</f>
        <v>571</v>
      </c>
      <c r="C38" s="3">
        <f t="shared" ref="C38:L38" si="15">SUM(C32:C37)</f>
        <v>322.20600000000002</v>
      </c>
      <c r="D38" s="3">
        <f t="shared" si="15"/>
        <v>3909.1</v>
      </c>
      <c r="E38" s="3">
        <f t="shared" si="15"/>
        <v>535.29999999999995</v>
      </c>
      <c r="F38" s="3">
        <f t="shared" si="15"/>
        <v>4594.1000000000004</v>
      </c>
      <c r="G38" s="3">
        <f t="shared" si="15"/>
        <v>195.2</v>
      </c>
      <c r="H38" s="3">
        <f t="shared" si="15"/>
        <v>4789.3</v>
      </c>
      <c r="I38" s="3">
        <f t="shared" si="9"/>
        <v>14.258269554260318</v>
      </c>
      <c r="J38" s="3">
        <f t="shared" si="10"/>
        <v>14.864093157793461</v>
      </c>
      <c r="K38" s="3">
        <f t="shared" si="15"/>
        <v>104587.79999999999</v>
      </c>
      <c r="L38" s="3">
        <f t="shared" si="15"/>
        <v>7030.0499999999993</v>
      </c>
      <c r="M38" s="3">
        <f t="shared" si="11"/>
        <v>324.59916947542871</v>
      </c>
      <c r="N38" s="3">
        <f t="shared" si="12"/>
        <v>21.818495000093105</v>
      </c>
    </row>
    <row r="39" spans="1:14" hidden="1" outlineLevel="1" x14ac:dyDescent="0.25">
      <c r="A39" s="1" t="s">
        <v>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idden="1" outlineLevel="1" x14ac:dyDescent="0.25">
      <c r="A40" s="1" t="s">
        <v>13</v>
      </c>
      <c r="B40" s="3">
        <v>17</v>
      </c>
      <c r="C40" s="3">
        <v>1.0429999999999999</v>
      </c>
      <c r="D40" s="3">
        <v>28.9</v>
      </c>
      <c r="E40" s="3">
        <v>62.3</v>
      </c>
      <c r="F40" s="3">
        <v>91.2</v>
      </c>
      <c r="G40" s="3">
        <v>0</v>
      </c>
      <c r="H40" s="3">
        <v>91.2</v>
      </c>
      <c r="I40" s="3">
        <f t="shared" si="9"/>
        <v>87.440076701821681</v>
      </c>
      <c r="J40" s="3">
        <f t="shared" si="10"/>
        <v>87.440076701821681</v>
      </c>
      <c r="K40" s="3">
        <v>1001.9</v>
      </c>
      <c r="L40" s="3">
        <v>68.66</v>
      </c>
      <c r="M40" s="3">
        <f t="shared" si="11"/>
        <v>960.59443911792914</v>
      </c>
      <c r="N40" s="3">
        <f t="shared" si="12"/>
        <v>65.829338446788114</v>
      </c>
    </row>
    <row r="41" spans="1:14" hidden="1" outlineLevel="1" x14ac:dyDescent="0.25">
      <c r="A41" s="1" t="s">
        <v>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idden="1" outlineLevel="1" x14ac:dyDescent="0.25">
      <c r="A42" s="1" t="s">
        <v>5</v>
      </c>
      <c r="B42" s="3">
        <f>+B39+B40+B41</f>
        <v>17</v>
      </c>
      <c r="C42" s="3">
        <f t="shared" ref="C42:L42" si="16">+C39+C40+C41</f>
        <v>1.0429999999999999</v>
      </c>
      <c r="D42" s="3">
        <f t="shared" si="16"/>
        <v>28.9</v>
      </c>
      <c r="E42" s="3">
        <f t="shared" si="16"/>
        <v>62.3</v>
      </c>
      <c r="F42" s="3">
        <f t="shared" si="16"/>
        <v>91.2</v>
      </c>
      <c r="G42" s="3">
        <f t="shared" si="16"/>
        <v>0</v>
      </c>
      <c r="H42" s="3">
        <f t="shared" si="16"/>
        <v>91.2</v>
      </c>
      <c r="I42" s="3">
        <f t="shared" si="9"/>
        <v>87.440076701821681</v>
      </c>
      <c r="J42" s="3">
        <f t="shared" si="10"/>
        <v>87.440076701821681</v>
      </c>
      <c r="K42" s="3">
        <f t="shared" si="16"/>
        <v>1001.9</v>
      </c>
      <c r="L42" s="3">
        <f t="shared" si="16"/>
        <v>68.66</v>
      </c>
      <c r="M42" s="3">
        <f t="shared" si="11"/>
        <v>960.59443911792914</v>
      </c>
      <c r="N42" s="3">
        <f t="shared" si="12"/>
        <v>65.829338446788114</v>
      </c>
    </row>
    <row r="43" spans="1:14" hidden="1" outlineLevel="1" x14ac:dyDescent="0.25">
      <c r="A43" s="1" t="s">
        <v>4</v>
      </c>
      <c r="B43" s="3">
        <f>+B42+B38</f>
        <v>588</v>
      </c>
      <c r="C43" s="3">
        <f t="shared" ref="C43:L43" si="17">+C42+C38</f>
        <v>323.24900000000002</v>
      </c>
      <c r="D43" s="3">
        <f t="shared" si="17"/>
        <v>3938</v>
      </c>
      <c r="E43" s="3">
        <f t="shared" si="17"/>
        <v>597.59999999999991</v>
      </c>
      <c r="F43" s="3">
        <f t="shared" si="17"/>
        <v>4685.3</v>
      </c>
      <c r="G43" s="3">
        <f t="shared" si="17"/>
        <v>195.2</v>
      </c>
      <c r="H43" s="3">
        <f t="shared" si="17"/>
        <v>4880.5</v>
      </c>
      <c r="I43" s="3">
        <f t="shared" si="9"/>
        <v>14.494399054598777</v>
      </c>
      <c r="J43" s="3">
        <f t="shared" si="10"/>
        <v>15.098267898740598</v>
      </c>
      <c r="K43" s="3">
        <f t="shared" si="17"/>
        <v>105589.69999999998</v>
      </c>
      <c r="L43" s="3">
        <f t="shared" si="17"/>
        <v>7098.7099999999991</v>
      </c>
      <c r="M43" s="3">
        <f t="shared" si="11"/>
        <v>326.65128121045996</v>
      </c>
      <c r="N43" s="3">
        <f t="shared" si="12"/>
        <v>21.960501037899572</v>
      </c>
    </row>
    <row r="44" spans="1:14" collapsed="1" x14ac:dyDescent="0.25"/>
    <row r="45" spans="1:14" x14ac:dyDescent="0.25">
      <c r="A45" s="8" t="s">
        <v>37</v>
      </c>
      <c r="B45" s="7" t="s">
        <v>14</v>
      </c>
      <c r="C45" s="7" t="s">
        <v>15</v>
      </c>
      <c r="D45" s="7" t="s">
        <v>16</v>
      </c>
      <c r="E45" s="7" t="s">
        <v>17</v>
      </c>
      <c r="F45" s="7" t="s">
        <v>18</v>
      </c>
      <c r="G45" s="7" t="s">
        <v>19</v>
      </c>
      <c r="H45" s="7" t="s">
        <v>20</v>
      </c>
      <c r="I45" s="7" t="s">
        <v>21</v>
      </c>
      <c r="J45" s="7" t="s">
        <v>22</v>
      </c>
      <c r="K45" s="7" t="s">
        <v>23</v>
      </c>
      <c r="L45" s="7" t="s">
        <v>24</v>
      </c>
      <c r="M45" s="7" t="s">
        <v>25</v>
      </c>
      <c r="N45" s="7" t="s">
        <v>26</v>
      </c>
    </row>
    <row r="46" spans="1:14" outlineLevel="1" x14ac:dyDescent="0.25">
      <c r="A46" s="1" t="s">
        <v>0</v>
      </c>
      <c r="B46" s="3">
        <f>+B24-B2</f>
        <v>-12</v>
      </c>
      <c r="C46" s="3">
        <f t="shared" ref="C46:N46" si="18">+C24-C2</f>
        <v>-11.298000000000002</v>
      </c>
      <c r="D46" s="3">
        <f t="shared" si="18"/>
        <v>-204.92000000000007</v>
      </c>
      <c r="E46" s="3">
        <f t="shared" si="18"/>
        <v>-62.609999999999957</v>
      </c>
      <c r="F46" s="3">
        <f t="shared" si="18"/>
        <v>-285.74000000000024</v>
      </c>
      <c r="G46" s="3">
        <f t="shared" si="18"/>
        <v>16.599999999999994</v>
      </c>
      <c r="H46" s="3">
        <f t="shared" si="18"/>
        <v>-269.23</v>
      </c>
      <c r="I46" s="3">
        <f t="shared" si="18"/>
        <v>-0.63164206606688111</v>
      </c>
      <c r="J46" s="3">
        <f t="shared" si="18"/>
        <v>-0.51944702024684553</v>
      </c>
      <c r="K46" s="3">
        <f t="shared" si="18"/>
        <v>-6546.6200000000099</v>
      </c>
      <c r="L46" s="3">
        <f t="shared" si="18"/>
        <v>-447.96000000000004</v>
      </c>
      <c r="M46" s="3">
        <f t="shared" si="18"/>
        <v>-14.619297735340126</v>
      </c>
      <c r="N46" s="3">
        <f t="shared" si="18"/>
        <v>-1.0175983319338044</v>
      </c>
    </row>
    <row r="47" spans="1:14" outlineLevel="1" x14ac:dyDescent="0.25">
      <c r="A47" s="1" t="s">
        <v>1</v>
      </c>
      <c r="B47" s="3">
        <f t="shared" ref="B47:N62" si="19">+B25-B3</f>
        <v>2</v>
      </c>
      <c r="C47" s="3">
        <f t="shared" si="19"/>
        <v>9.9860000000000042</v>
      </c>
      <c r="D47" s="3">
        <f t="shared" si="19"/>
        <v>-23</v>
      </c>
      <c r="E47" s="3">
        <f t="shared" si="19"/>
        <v>40.47</v>
      </c>
      <c r="F47" s="3">
        <f t="shared" si="19"/>
        <v>31.659999999999854</v>
      </c>
      <c r="G47" s="3">
        <f t="shared" si="19"/>
        <v>-11.200000000000003</v>
      </c>
      <c r="H47" s="3">
        <f t="shared" si="19"/>
        <v>20.269999999999982</v>
      </c>
      <c r="I47" s="3">
        <f t="shared" si="19"/>
        <v>-1.3011364680030297</v>
      </c>
      <c r="J47" s="3">
        <f t="shared" si="19"/>
        <v>-1.4478136892070701</v>
      </c>
      <c r="K47" s="3">
        <f t="shared" si="19"/>
        <v>4941.8099999999977</v>
      </c>
      <c r="L47" s="3">
        <f t="shared" si="19"/>
        <v>333.61999999999989</v>
      </c>
      <c r="M47" s="3">
        <f t="shared" si="19"/>
        <v>10.826109225215873</v>
      </c>
      <c r="N47" s="3">
        <f t="shared" si="19"/>
        <v>0.74473621152013081</v>
      </c>
    </row>
    <row r="48" spans="1:14" outlineLevel="1" x14ac:dyDescent="0.25">
      <c r="A48" s="1" t="s">
        <v>2</v>
      </c>
      <c r="B48" s="3">
        <f t="shared" si="19"/>
        <v>0</v>
      </c>
      <c r="C48" s="3">
        <f t="shared" si="19"/>
        <v>0</v>
      </c>
      <c r="D48" s="3">
        <f t="shared" si="19"/>
        <v>0</v>
      </c>
      <c r="E48" s="3">
        <f t="shared" si="19"/>
        <v>0</v>
      </c>
      <c r="F48" s="3">
        <f t="shared" si="19"/>
        <v>0</v>
      </c>
      <c r="G48" s="3">
        <f t="shared" si="19"/>
        <v>0</v>
      </c>
      <c r="H48" s="3">
        <f t="shared" si="19"/>
        <v>0</v>
      </c>
      <c r="I48" s="3">
        <f t="shared" si="19"/>
        <v>0</v>
      </c>
      <c r="J48" s="3">
        <f t="shared" si="19"/>
        <v>0</v>
      </c>
      <c r="K48" s="3">
        <f t="shared" si="19"/>
        <v>0</v>
      </c>
      <c r="L48" s="3">
        <f t="shared" si="19"/>
        <v>0</v>
      </c>
      <c r="M48" s="3">
        <f t="shared" si="19"/>
        <v>0</v>
      </c>
      <c r="N48" s="3">
        <f t="shared" si="19"/>
        <v>0</v>
      </c>
    </row>
    <row r="49" spans="1:14" outlineLevel="1" x14ac:dyDescent="0.25">
      <c r="A49" s="1" t="s">
        <v>5</v>
      </c>
      <c r="B49" s="3">
        <f t="shared" si="19"/>
        <v>-10</v>
      </c>
      <c r="C49" s="3">
        <f t="shared" si="19"/>
        <v>-1.311999999999955</v>
      </c>
      <c r="D49" s="3">
        <f t="shared" si="19"/>
        <v>-227.92000000000007</v>
      </c>
      <c r="E49" s="3">
        <f t="shared" si="19"/>
        <v>-22.139999999999986</v>
      </c>
      <c r="F49" s="3">
        <f t="shared" si="19"/>
        <v>-254.07999999999993</v>
      </c>
      <c r="G49" s="3">
        <f t="shared" si="19"/>
        <v>5.3999999999999773</v>
      </c>
      <c r="H49" s="3">
        <f t="shared" si="19"/>
        <v>-248.96000000000004</v>
      </c>
      <c r="I49" s="3">
        <f t="shared" si="19"/>
        <v>-0.72429140423316341</v>
      </c>
      <c r="J49" s="3">
        <f t="shared" si="19"/>
        <v>-0.70607518009189718</v>
      </c>
      <c r="K49" s="3">
        <f t="shared" si="19"/>
        <v>-1604.8100000000122</v>
      </c>
      <c r="L49" s="3">
        <f t="shared" si="19"/>
        <v>-114.34000000000015</v>
      </c>
      <c r="M49" s="3">
        <f t="shared" si="19"/>
        <v>-3.6243062465957223</v>
      </c>
      <c r="N49" s="3">
        <f t="shared" si="19"/>
        <v>-0.26353536625033769</v>
      </c>
    </row>
    <row r="50" spans="1:14" outlineLevel="1" x14ac:dyDescent="0.25">
      <c r="A50" s="1" t="s">
        <v>3</v>
      </c>
      <c r="B50" s="3">
        <f t="shared" si="19"/>
        <v>0</v>
      </c>
      <c r="C50" s="3">
        <f t="shared" si="19"/>
        <v>0</v>
      </c>
      <c r="D50" s="3">
        <f t="shared" si="19"/>
        <v>-3.3</v>
      </c>
      <c r="E50" s="3">
        <f t="shared" si="19"/>
        <v>-2.4000000000000004</v>
      </c>
      <c r="F50" s="3">
        <f t="shared" si="19"/>
        <v>-5.7</v>
      </c>
      <c r="G50" s="3">
        <f t="shared" si="19"/>
        <v>0</v>
      </c>
      <c r="H50" s="3">
        <f t="shared" si="19"/>
        <v>-5.7</v>
      </c>
      <c r="I50" s="3">
        <f t="shared" si="19"/>
        <v>0</v>
      </c>
      <c r="J50" s="3">
        <f t="shared" si="19"/>
        <v>0</v>
      </c>
      <c r="K50" s="3">
        <f t="shared" si="19"/>
        <v>-77</v>
      </c>
      <c r="L50" s="3">
        <f t="shared" si="19"/>
        <v>-5.31</v>
      </c>
      <c r="M50" s="3">
        <f t="shared" si="19"/>
        <v>0</v>
      </c>
      <c r="N50" s="3">
        <f t="shared" si="19"/>
        <v>0</v>
      </c>
    </row>
    <row r="51" spans="1:14" outlineLevel="1" x14ac:dyDescent="0.25">
      <c r="A51" s="1" t="s">
        <v>4</v>
      </c>
      <c r="B51" s="3">
        <f t="shared" si="19"/>
        <v>-10</v>
      </c>
      <c r="C51" s="3">
        <f t="shared" si="19"/>
        <v>-1.311999999999955</v>
      </c>
      <c r="D51" s="3">
        <f t="shared" si="19"/>
        <v>-231.22000000000025</v>
      </c>
      <c r="E51" s="3">
        <f t="shared" si="19"/>
        <v>-24.540000000000077</v>
      </c>
      <c r="F51" s="3">
        <f t="shared" si="19"/>
        <v>-259.77999999999975</v>
      </c>
      <c r="G51" s="3">
        <f t="shared" si="19"/>
        <v>5.3999999999999773</v>
      </c>
      <c r="H51" s="3">
        <f t="shared" si="19"/>
        <v>-254.65999999999985</v>
      </c>
      <c r="I51" s="3">
        <f t="shared" si="19"/>
        <v>-0.74181232015050114</v>
      </c>
      <c r="J51" s="3">
        <f t="shared" si="19"/>
        <v>-0.72359609600923314</v>
      </c>
      <c r="K51" s="3">
        <f t="shared" si="19"/>
        <v>-1681.8100000000122</v>
      </c>
      <c r="L51" s="3">
        <f t="shared" si="19"/>
        <v>-119.65000000000055</v>
      </c>
      <c r="M51" s="3">
        <f t="shared" si="19"/>
        <v>-3.8613496971352106</v>
      </c>
      <c r="N51" s="3">
        <f t="shared" si="19"/>
        <v>-0.27987929484469731</v>
      </c>
    </row>
    <row r="52" spans="1:14" outlineLevel="1" x14ac:dyDescent="0.25">
      <c r="A52" s="1"/>
      <c r="B52" s="3">
        <f t="shared" si="19"/>
        <v>0</v>
      </c>
      <c r="C52" s="3">
        <f t="shared" si="19"/>
        <v>0</v>
      </c>
      <c r="D52" s="3">
        <f t="shared" si="19"/>
        <v>0</v>
      </c>
      <c r="E52" s="3">
        <f t="shared" si="19"/>
        <v>0</v>
      </c>
      <c r="F52" s="3">
        <f t="shared" si="19"/>
        <v>0</v>
      </c>
      <c r="G52" s="3">
        <f t="shared" si="19"/>
        <v>0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0</v>
      </c>
      <c r="L52" s="3">
        <f t="shared" si="19"/>
        <v>0</v>
      </c>
      <c r="M52" s="3">
        <f t="shared" si="19"/>
        <v>0</v>
      </c>
      <c r="N52" s="3">
        <f t="shared" si="19"/>
        <v>0</v>
      </c>
    </row>
    <row r="53" spans="1:14" outlineLevel="1" x14ac:dyDescent="0.25">
      <c r="A53" s="1" t="s">
        <v>6</v>
      </c>
      <c r="B53" s="3">
        <f t="shared" si="19"/>
        <v>0</v>
      </c>
      <c r="C53" s="3">
        <f t="shared" si="19"/>
        <v>0</v>
      </c>
      <c r="D53" s="3">
        <f t="shared" si="19"/>
        <v>0</v>
      </c>
      <c r="E53" s="3">
        <f t="shared" si="19"/>
        <v>0</v>
      </c>
      <c r="F53" s="3">
        <f t="shared" si="19"/>
        <v>0</v>
      </c>
      <c r="G53" s="3">
        <f t="shared" si="19"/>
        <v>0</v>
      </c>
      <c r="H53" s="3">
        <f t="shared" si="19"/>
        <v>0</v>
      </c>
      <c r="I53" s="3">
        <f t="shared" si="19"/>
        <v>0</v>
      </c>
      <c r="J53" s="3">
        <f t="shared" si="19"/>
        <v>0</v>
      </c>
      <c r="K53" s="3">
        <f t="shared" si="19"/>
        <v>0</v>
      </c>
      <c r="L53" s="3">
        <f t="shared" si="19"/>
        <v>0</v>
      </c>
      <c r="M53" s="3">
        <f t="shared" si="19"/>
        <v>0</v>
      </c>
      <c r="N53" s="3">
        <f t="shared" si="19"/>
        <v>0</v>
      </c>
    </row>
    <row r="54" spans="1:14" outlineLevel="1" x14ac:dyDescent="0.25">
      <c r="A54" s="1" t="s">
        <v>7</v>
      </c>
      <c r="B54" s="3">
        <f t="shared" si="19"/>
        <v>-13</v>
      </c>
      <c r="C54" s="3">
        <f t="shared" si="19"/>
        <v>-10.991</v>
      </c>
      <c r="D54" s="3">
        <f t="shared" si="19"/>
        <v>-167.08000000000004</v>
      </c>
      <c r="E54" s="3">
        <f t="shared" si="19"/>
        <v>-28.5</v>
      </c>
      <c r="F54" s="3">
        <f t="shared" si="19"/>
        <v>-211.06999999999994</v>
      </c>
      <c r="G54" s="3">
        <f t="shared" si="19"/>
        <v>-6.7999999999999972</v>
      </c>
      <c r="H54" s="3">
        <f t="shared" si="19"/>
        <v>-217.88000000000011</v>
      </c>
      <c r="I54" s="3">
        <f t="shared" si="19"/>
        <v>-0.69839597021404209</v>
      </c>
      <c r="J54" s="3">
        <f t="shared" si="19"/>
        <v>-0.71132636756549417</v>
      </c>
      <c r="K54" s="3">
        <f t="shared" si="19"/>
        <v>-5423.8100000000013</v>
      </c>
      <c r="L54" s="3">
        <f t="shared" si="19"/>
        <v>-368.40999999999985</v>
      </c>
      <c r="M54" s="3">
        <f t="shared" si="19"/>
        <v>-25.048527328466605</v>
      </c>
      <c r="N54" s="3">
        <f t="shared" si="19"/>
        <v>-1.7130249425738029</v>
      </c>
    </row>
    <row r="55" spans="1:14" outlineLevel="1" x14ac:dyDescent="0.25">
      <c r="A55" s="1" t="s">
        <v>8</v>
      </c>
      <c r="B55" s="3">
        <f t="shared" si="19"/>
        <v>-1</v>
      </c>
      <c r="C55" s="3">
        <f t="shared" si="19"/>
        <v>0.81300000000000239</v>
      </c>
      <c r="D55" s="3">
        <f t="shared" si="19"/>
        <v>-85.319999999999936</v>
      </c>
      <c r="E55" s="3">
        <f t="shared" si="19"/>
        <v>-8.4400000000000119</v>
      </c>
      <c r="F55" s="3">
        <f t="shared" si="19"/>
        <v>-89.660000000000082</v>
      </c>
      <c r="G55" s="3">
        <f t="shared" si="19"/>
        <v>-3.5</v>
      </c>
      <c r="H55" s="3">
        <f t="shared" si="19"/>
        <v>-93.259999999999991</v>
      </c>
      <c r="I55" s="3">
        <f t="shared" si="19"/>
        <v>-1.8150004302790226</v>
      </c>
      <c r="J55" s="3">
        <f t="shared" si="19"/>
        <v>-1.8865748644593001</v>
      </c>
      <c r="K55" s="3">
        <f t="shared" si="19"/>
        <v>198.90999999999985</v>
      </c>
      <c r="L55" s="3">
        <f t="shared" si="19"/>
        <v>11.129999999999882</v>
      </c>
      <c r="M55" s="3">
        <f t="shared" si="19"/>
        <v>-0.65662290181427352</v>
      </c>
      <c r="N55" s="3">
        <f t="shared" si="19"/>
        <v>-8.4779522553056097E-2</v>
      </c>
    </row>
    <row r="56" spans="1:14" outlineLevel="1" x14ac:dyDescent="0.25">
      <c r="A56" s="1" t="s">
        <v>9</v>
      </c>
      <c r="B56" s="3">
        <f t="shared" si="19"/>
        <v>-2</v>
      </c>
      <c r="C56" s="3">
        <f t="shared" si="19"/>
        <v>1.1059999999999945</v>
      </c>
      <c r="D56" s="3">
        <f t="shared" si="19"/>
        <v>27.549999999999955</v>
      </c>
      <c r="E56" s="3">
        <f t="shared" si="19"/>
        <v>-29.200000000000003</v>
      </c>
      <c r="F56" s="3">
        <f t="shared" si="19"/>
        <v>6.9999999999936335E-2</v>
      </c>
      <c r="G56" s="3">
        <f t="shared" si="19"/>
        <v>10.799999999999997</v>
      </c>
      <c r="H56" s="3">
        <f t="shared" si="19"/>
        <v>10.849999999999909</v>
      </c>
      <c r="I56" s="3">
        <f t="shared" si="19"/>
        <v>-0.17715511500177072</v>
      </c>
      <c r="J56" s="3">
        <f t="shared" si="19"/>
        <v>-6.522032504038755E-2</v>
      </c>
      <c r="K56" s="3">
        <f t="shared" si="19"/>
        <v>770.32999999999811</v>
      </c>
      <c r="L56" s="3">
        <f t="shared" si="19"/>
        <v>47.710000000000036</v>
      </c>
      <c r="M56" s="3">
        <f t="shared" si="19"/>
        <v>4.1845122665929466</v>
      </c>
      <c r="N56" s="3">
        <f t="shared" si="19"/>
        <v>0.23591374057541614</v>
      </c>
    </row>
    <row r="57" spans="1:14" outlineLevel="1" x14ac:dyDescent="0.25">
      <c r="A57" s="1" t="s">
        <v>10</v>
      </c>
      <c r="B57" s="3">
        <f t="shared" si="19"/>
        <v>11</v>
      </c>
      <c r="C57" s="3">
        <f t="shared" si="19"/>
        <v>6.3609999999999971</v>
      </c>
      <c r="D57" s="3">
        <f t="shared" si="19"/>
        <v>73.539999999999964</v>
      </c>
      <c r="E57" s="3">
        <f t="shared" si="19"/>
        <v>21.899999999999991</v>
      </c>
      <c r="F57" s="3">
        <f t="shared" si="19"/>
        <v>90.769999999999982</v>
      </c>
      <c r="G57" s="3">
        <f t="shared" si="19"/>
        <v>3.6000000000000014</v>
      </c>
      <c r="H57" s="3">
        <f t="shared" si="19"/>
        <v>94.239999999999895</v>
      </c>
      <c r="I57" s="3">
        <f t="shared" si="19"/>
        <v>-9.6612200292925721E-2</v>
      </c>
      <c r="J57" s="3">
        <f t="shared" si="19"/>
        <v>-9.5518639824776486E-2</v>
      </c>
      <c r="K57" s="3">
        <f t="shared" si="19"/>
        <v>1847.6100000000006</v>
      </c>
      <c r="L57" s="3">
        <f t="shared" si="19"/>
        <v>127.54999999999995</v>
      </c>
      <c r="M57" s="3">
        <f t="shared" si="19"/>
        <v>-8.952556544422805</v>
      </c>
      <c r="N57" s="3">
        <f t="shared" si="19"/>
        <v>-0.54651075419171846</v>
      </c>
    </row>
    <row r="58" spans="1:14" outlineLevel="1" x14ac:dyDescent="0.25">
      <c r="A58" s="1" t="s">
        <v>11</v>
      </c>
      <c r="B58" s="3">
        <f t="shared" si="19"/>
        <v>0</v>
      </c>
      <c r="C58" s="3">
        <f t="shared" si="19"/>
        <v>-0.47499999999999964</v>
      </c>
      <c r="D58" s="3">
        <f t="shared" si="19"/>
        <v>-19.409999999999997</v>
      </c>
      <c r="E58" s="3">
        <f t="shared" si="19"/>
        <v>-1.7999999999999989</v>
      </c>
      <c r="F58" s="3">
        <f t="shared" si="19"/>
        <v>-14.889999999999986</v>
      </c>
      <c r="G58" s="3">
        <f t="shared" si="19"/>
        <v>2.5</v>
      </c>
      <c r="H58" s="3">
        <f t="shared" si="19"/>
        <v>-12.409999999999997</v>
      </c>
      <c r="I58" s="3">
        <f t="shared" si="19"/>
        <v>-0.63527863632037906</v>
      </c>
      <c r="J58" s="3">
        <f t="shared" si="19"/>
        <v>-0.41538057025357844</v>
      </c>
      <c r="K58" s="3">
        <f t="shared" si="19"/>
        <v>593.25</v>
      </c>
      <c r="L58" s="3">
        <f t="shared" si="19"/>
        <v>39.050000000000011</v>
      </c>
      <c r="M58" s="3">
        <f t="shared" si="19"/>
        <v>63.066398921312725</v>
      </c>
      <c r="N58" s="3">
        <f t="shared" si="19"/>
        <v>4.1649761906407825</v>
      </c>
    </row>
    <row r="59" spans="1:14" outlineLevel="1" x14ac:dyDescent="0.25">
      <c r="A59" s="1" t="s">
        <v>12</v>
      </c>
      <c r="B59" s="3">
        <f t="shared" si="19"/>
        <v>6</v>
      </c>
      <c r="C59" s="3">
        <f t="shared" si="19"/>
        <v>2.6509999999999998</v>
      </c>
      <c r="D59" s="3">
        <f t="shared" si="19"/>
        <v>29.400000000000006</v>
      </c>
      <c r="E59" s="3">
        <f t="shared" si="19"/>
        <v>0</v>
      </c>
      <c r="F59" s="3">
        <f t="shared" si="19"/>
        <v>33.400000000000006</v>
      </c>
      <c r="G59" s="3">
        <f t="shared" si="19"/>
        <v>-1.2000000000000002</v>
      </c>
      <c r="H59" s="3">
        <f t="shared" si="19"/>
        <v>32.200000000000017</v>
      </c>
      <c r="I59" s="3">
        <f t="shared" si="19"/>
        <v>-0.45146162267500323</v>
      </c>
      <c r="J59" s="3">
        <f t="shared" si="19"/>
        <v>-0.68411628619185194</v>
      </c>
      <c r="K59" s="3">
        <f t="shared" si="19"/>
        <v>804</v>
      </c>
      <c r="L59" s="3">
        <f t="shared" si="19"/>
        <v>53.819999999999993</v>
      </c>
      <c r="M59" s="3">
        <f t="shared" si="19"/>
        <v>18.14554332089665</v>
      </c>
      <c r="N59" s="3">
        <f t="shared" si="19"/>
        <v>1.2234530802752506</v>
      </c>
    </row>
    <row r="60" spans="1:14" outlineLevel="1" x14ac:dyDescent="0.25">
      <c r="A60" s="1" t="s">
        <v>5</v>
      </c>
      <c r="B60" s="3">
        <f t="shared" si="19"/>
        <v>1</v>
      </c>
      <c r="C60" s="3">
        <f t="shared" si="19"/>
        <v>-0.53500000000002501</v>
      </c>
      <c r="D60" s="3">
        <f t="shared" si="19"/>
        <v>-141.31999999999971</v>
      </c>
      <c r="E60" s="3">
        <f t="shared" si="19"/>
        <v>-46.040000000000191</v>
      </c>
      <c r="F60" s="3">
        <f t="shared" si="19"/>
        <v>-191.38000000000011</v>
      </c>
      <c r="G60" s="3">
        <f t="shared" si="19"/>
        <v>5.3999999999999773</v>
      </c>
      <c r="H60" s="3">
        <f t="shared" si="19"/>
        <v>-186.26000000000022</v>
      </c>
      <c r="I60" s="3">
        <f t="shared" si="19"/>
        <v>-0.56934763723378978</v>
      </c>
      <c r="J60" s="3">
        <f t="shared" si="19"/>
        <v>-0.55247926405563774</v>
      </c>
      <c r="K60" s="3">
        <f t="shared" si="19"/>
        <v>-1209.710000000021</v>
      </c>
      <c r="L60" s="3">
        <f t="shared" si="19"/>
        <v>-89.150000000001455</v>
      </c>
      <c r="M60" s="3">
        <f t="shared" si="19"/>
        <v>-3.210157508127736</v>
      </c>
      <c r="N60" s="3">
        <f t="shared" si="19"/>
        <v>-0.24005969236927172</v>
      </c>
    </row>
    <row r="61" spans="1:14" outlineLevel="1" x14ac:dyDescent="0.25">
      <c r="A61" s="1" t="s">
        <v>2</v>
      </c>
      <c r="B61" s="3">
        <f t="shared" si="19"/>
        <v>0</v>
      </c>
      <c r="C61" s="3">
        <f t="shared" si="19"/>
        <v>0</v>
      </c>
      <c r="D61" s="3">
        <f t="shared" si="19"/>
        <v>0</v>
      </c>
      <c r="E61" s="3">
        <f t="shared" si="19"/>
        <v>0</v>
      </c>
      <c r="F61" s="3">
        <f t="shared" si="19"/>
        <v>0</v>
      </c>
      <c r="G61" s="3">
        <f t="shared" si="19"/>
        <v>0</v>
      </c>
      <c r="H61" s="3">
        <f t="shared" si="19"/>
        <v>0</v>
      </c>
      <c r="I61" s="3">
        <f t="shared" si="19"/>
        <v>0</v>
      </c>
      <c r="J61" s="3">
        <f t="shared" si="19"/>
        <v>0</v>
      </c>
      <c r="K61" s="3">
        <f t="shared" si="19"/>
        <v>0</v>
      </c>
      <c r="L61" s="3">
        <f t="shared" si="19"/>
        <v>0</v>
      </c>
      <c r="M61" s="3">
        <f t="shared" si="19"/>
        <v>0</v>
      </c>
      <c r="N61" s="3">
        <f t="shared" si="19"/>
        <v>0</v>
      </c>
    </row>
    <row r="62" spans="1:14" outlineLevel="1" x14ac:dyDescent="0.25">
      <c r="A62" s="1" t="s">
        <v>13</v>
      </c>
      <c r="B62" s="3">
        <f t="shared" si="19"/>
        <v>-11</v>
      </c>
      <c r="C62" s="3">
        <f t="shared" si="19"/>
        <v>-0.77700000000000014</v>
      </c>
      <c r="D62" s="3">
        <f t="shared" si="19"/>
        <v>-89.9</v>
      </c>
      <c r="E62" s="3">
        <f t="shared" si="19"/>
        <v>21.5</v>
      </c>
      <c r="F62" s="3">
        <f t="shared" si="19"/>
        <v>-68.399999999999991</v>
      </c>
      <c r="G62" s="3">
        <f t="shared" si="19"/>
        <v>0</v>
      </c>
      <c r="H62" s="3">
        <f t="shared" si="19"/>
        <v>-68.399999999999991</v>
      </c>
      <c r="I62" s="3">
        <f t="shared" si="19"/>
        <v>-0.25223099048599806</v>
      </c>
      <c r="J62" s="3">
        <f t="shared" si="19"/>
        <v>-0.25223099048599806</v>
      </c>
      <c r="K62" s="3">
        <f t="shared" si="19"/>
        <v>-472.1</v>
      </c>
      <c r="L62" s="3">
        <f t="shared" si="19"/>
        <v>-30.490000000000009</v>
      </c>
      <c r="M62" s="3">
        <f t="shared" si="19"/>
        <v>150.70432922781924</v>
      </c>
      <c r="N62" s="3">
        <f t="shared" si="19"/>
        <v>11.351316468766136</v>
      </c>
    </row>
    <row r="63" spans="1:14" outlineLevel="1" x14ac:dyDescent="0.25">
      <c r="A63" s="1" t="s">
        <v>3</v>
      </c>
      <c r="B63" s="3">
        <f t="shared" ref="B63:N65" si="20">+B41-B19</f>
        <v>0</v>
      </c>
      <c r="C63" s="3">
        <f t="shared" si="20"/>
        <v>0</v>
      </c>
      <c r="D63" s="3">
        <f t="shared" si="20"/>
        <v>0</v>
      </c>
      <c r="E63" s="3">
        <f t="shared" si="20"/>
        <v>0</v>
      </c>
      <c r="F63" s="3">
        <f t="shared" si="20"/>
        <v>0</v>
      </c>
      <c r="G63" s="3">
        <f t="shared" si="20"/>
        <v>0</v>
      </c>
      <c r="H63" s="3">
        <f t="shared" si="20"/>
        <v>0</v>
      </c>
      <c r="I63" s="3">
        <f t="shared" si="20"/>
        <v>0</v>
      </c>
      <c r="J63" s="3">
        <f t="shared" si="20"/>
        <v>0</v>
      </c>
      <c r="K63" s="3">
        <f t="shared" si="20"/>
        <v>0</v>
      </c>
      <c r="L63" s="3">
        <f t="shared" si="20"/>
        <v>0</v>
      </c>
      <c r="M63" s="3">
        <f t="shared" si="20"/>
        <v>0</v>
      </c>
      <c r="N63" s="3">
        <f t="shared" si="20"/>
        <v>0</v>
      </c>
    </row>
    <row r="64" spans="1:14" outlineLevel="1" x14ac:dyDescent="0.25">
      <c r="A64" s="1" t="s">
        <v>5</v>
      </c>
      <c r="B64" s="3">
        <f t="shared" si="20"/>
        <v>-11</v>
      </c>
      <c r="C64" s="3">
        <f t="shared" si="20"/>
        <v>-0.77700000000000014</v>
      </c>
      <c r="D64" s="3">
        <f t="shared" si="20"/>
        <v>-89.9</v>
      </c>
      <c r="E64" s="3">
        <f t="shared" si="20"/>
        <v>21.5</v>
      </c>
      <c r="F64" s="3">
        <f t="shared" si="20"/>
        <v>-68.399999999999991</v>
      </c>
      <c r="G64" s="3">
        <f t="shared" si="20"/>
        <v>0</v>
      </c>
      <c r="H64" s="3">
        <f t="shared" si="20"/>
        <v>-68.399999999999991</v>
      </c>
      <c r="I64" s="3">
        <f t="shared" si="20"/>
        <v>-0.25223099048599806</v>
      </c>
      <c r="J64" s="3">
        <f t="shared" si="20"/>
        <v>-0.25223099048599806</v>
      </c>
      <c r="K64" s="3">
        <f t="shared" si="20"/>
        <v>-472.1</v>
      </c>
      <c r="L64" s="3">
        <f t="shared" si="20"/>
        <v>-30.490000000000009</v>
      </c>
      <c r="M64" s="3">
        <f t="shared" si="20"/>
        <v>150.70432922781924</v>
      </c>
      <c r="N64" s="3">
        <f t="shared" si="20"/>
        <v>11.351316468766136</v>
      </c>
    </row>
    <row r="65" spans="1:14" outlineLevel="1" x14ac:dyDescent="0.25">
      <c r="A65" s="1" t="s">
        <v>4</v>
      </c>
      <c r="B65" s="3">
        <f t="shared" si="20"/>
        <v>-10</v>
      </c>
      <c r="C65" s="3">
        <f t="shared" si="20"/>
        <v>-1.3120000000000118</v>
      </c>
      <c r="D65" s="3">
        <f t="shared" si="20"/>
        <v>-231.21999999999935</v>
      </c>
      <c r="E65" s="3">
        <f t="shared" si="20"/>
        <v>-24.540000000000191</v>
      </c>
      <c r="F65" s="3">
        <f t="shared" si="20"/>
        <v>-259.78000000000065</v>
      </c>
      <c r="G65" s="3">
        <f t="shared" si="20"/>
        <v>5.3999999999999773</v>
      </c>
      <c r="H65" s="3">
        <f t="shared" si="20"/>
        <v>-254.66000000000076</v>
      </c>
      <c r="I65" s="3">
        <f t="shared" si="20"/>
        <v>-0.74181232015050114</v>
      </c>
      <c r="J65" s="3">
        <f t="shared" si="20"/>
        <v>-0.72359609600923314</v>
      </c>
      <c r="K65" s="3">
        <f t="shared" si="20"/>
        <v>-1681.8100000000268</v>
      </c>
      <c r="L65" s="3">
        <f t="shared" si="20"/>
        <v>-119.64000000000124</v>
      </c>
      <c r="M65" s="3">
        <f t="shared" si="20"/>
        <v>-3.8613496971352106</v>
      </c>
      <c r="N65" s="3">
        <f t="shared" si="20"/>
        <v>-0.27984823388600688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CAHSS</vt:lpstr>
      <vt:lpstr>CNRS</vt:lpstr>
      <vt:lpstr>CPS</vt:lpstr>
      <vt:lpstr>Aggregate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Volga Koval</dc:creator>
  <cp:lastModifiedBy>Volga Koval</cp:lastModifiedBy>
  <dcterms:created xsi:type="dcterms:W3CDTF">2013-03-11T20:53:58Z</dcterms:created>
  <dcterms:modified xsi:type="dcterms:W3CDTF">2013-03-11T23:55:32Z</dcterms:modified>
</cp:coreProperties>
</file>